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garc\Desktop\"/>
    </mc:Choice>
  </mc:AlternateContent>
  <xr:revisionPtr revIDLastSave="0" documentId="13_ncr:1_{EB530D26-1FCD-40CF-A93F-286C2D3819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en Pedido" sheetId="2" r:id="rId1"/>
    <sheet name="Ropa" sheetId="1" r:id="rId2"/>
  </sheets>
  <definedNames>
    <definedName name="_xlnm.Print_Area" localSheetId="0">'Resumen Pedido'!$A$1:$N$41</definedName>
    <definedName name="_xlnm.Print_Area" localSheetId="1">Ropa!$A$1:$Q$191</definedName>
    <definedName name="_xlnm.Print_Titles" localSheetId="1">Ropa!$1:$3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8" i="1" l="1"/>
  <c r="Q141" i="1"/>
  <c r="Q135" i="1"/>
  <c r="Q14" i="1"/>
  <c r="Q27" i="1"/>
  <c r="Q34" i="1"/>
  <c r="Q100" i="1"/>
  <c r="Q124" i="1"/>
  <c r="Q113" i="1"/>
  <c r="Q21" i="1"/>
  <c r="Q8" i="1"/>
  <c r="N33" i="2" l="1"/>
  <c r="M3" i="2"/>
  <c r="H21" i="2"/>
  <c r="I21" i="2"/>
  <c r="J21" i="2"/>
  <c r="K21" i="2"/>
  <c r="L21" i="2"/>
  <c r="H22" i="2"/>
  <c r="I22" i="2"/>
  <c r="J22" i="2"/>
  <c r="K22" i="2"/>
  <c r="L22" i="2"/>
  <c r="G22" i="2"/>
  <c r="G21" i="2"/>
  <c r="C22" i="2"/>
  <c r="C21" i="2"/>
  <c r="N22" i="2" l="1"/>
  <c r="J32" i="2"/>
  <c r="I32" i="2"/>
  <c r="H32" i="2"/>
  <c r="D31" i="2"/>
  <c r="F30" i="2"/>
  <c r="E30" i="2"/>
  <c r="D29" i="2"/>
  <c r="E25" i="2"/>
  <c r="F25" i="2"/>
  <c r="G25" i="2"/>
  <c r="H25" i="2"/>
  <c r="I25" i="2"/>
  <c r="J25" i="2"/>
  <c r="K25" i="2"/>
  <c r="L25" i="2"/>
  <c r="E26" i="2"/>
  <c r="F26" i="2"/>
  <c r="G26" i="2"/>
  <c r="H26" i="2"/>
  <c r="I26" i="2"/>
  <c r="J26" i="2"/>
  <c r="K26" i="2"/>
  <c r="L26" i="2"/>
  <c r="D26" i="2"/>
  <c r="D25" i="2"/>
  <c r="K24" i="2"/>
  <c r="J24" i="2"/>
  <c r="I24" i="2"/>
  <c r="L23" i="2"/>
  <c r="K23" i="2"/>
  <c r="J23" i="2"/>
  <c r="I23" i="2"/>
  <c r="H23" i="2"/>
  <c r="L20" i="2"/>
  <c r="K20" i="2"/>
  <c r="J20" i="2"/>
  <c r="I20" i="2"/>
  <c r="H20" i="2"/>
  <c r="G20" i="2"/>
  <c r="F20" i="2"/>
  <c r="E20" i="2"/>
  <c r="E16" i="2"/>
  <c r="F16" i="2"/>
  <c r="G16" i="2"/>
  <c r="H16" i="2"/>
  <c r="I16" i="2"/>
  <c r="J16" i="2"/>
  <c r="K16" i="2"/>
  <c r="L16" i="2"/>
  <c r="E17" i="2"/>
  <c r="F17" i="2"/>
  <c r="G17" i="2"/>
  <c r="H17" i="2"/>
  <c r="I17" i="2"/>
  <c r="J17" i="2"/>
  <c r="K17" i="2"/>
  <c r="L17" i="2"/>
  <c r="E18" i="2"/>
  <c r="F18" i="2"/>
  <c r="G18" i="2"/>
  <c r="H18" i="2"/>
  <c r="I18" i="2"/>
  <c r="J18" i="2"/>
  <c r="K18" i="2"/>
  <c r="L18" i="2"/>
  <c r="E19" i="2"/>
  <c r="F19" i="2"/>
  <c r="G19" i="2"/>
  <c r="H19" i="2"/>
  <c r="I19" i="2"/>
  <c r="J19" i="2"/>
  <c r="K19" i="2"/>
  <c r="E15" i="2"/>
  <c r="F15" i="2"/>
  <c r="G15" i="2"/>
  <c r="H15" i="2"/>
  <c r="I15" i="2"/>
  <c r="J15" i="2"/>
  <c r="K15" i="2"/>
  <c r="L15" i="2"/>
  <c r="F14" i="2"/>
  <c r="G14" i="2"/>
  <c r="H14" i="2"/>
  <c r="I14" i="2"/>
  <c r="J14" i="2"/>
  <c r="K14" i="2"/>
  <c r="I13" i="2"/>
  <c r="J13" i="2"/>
  <c r="K13" i="2"/>
  <c r="H12" i="2"/>
  <c r="I12" i="2"/>
  <c r="J12" i="2"/>
  <c r="K12" i="2"/>
  <c r="L12" i="2"/>
  <c r="I11" i="2"/>
  <c r="J11" i="2"/>
  <c r="K11" i="2"/>
  <c r="H10" i="2"/>
  <c r="I10" i="2"/>
  <c r="J10" i="2"/>
  <c r="K10" i="2"/>
  <c r="L10" i="2"/>
  <c r="H24" i="2" l="1"/>
  <c r="G23" i="2"/>
  <c r="D20" i="2"/>
  <c r="D19" i="2"/>
  <c r="D18" i="2"/>
  <c r="D17" i="2"/>
  <c r="D16" i="2"/>
  <c r="D15" i="2"/>
  <c r="E14" i="2"/>
  <c r="H13" i="2"/>
  <c r="G12" i="2"/>
  <c r="H11" i="2"/>
  <c r="G10" i="2"/>
  <c r="C32" i="2"/>
  <c r="N32" i="2" s="1"/>
  <c r="C31" i="2"/>
  <c r="N31" i="2" s="1"/>
  <c r="C30" i="2"/>
  <c r="N30" i="2" s="1"/>
  <c r="C29" i="2"/>
  <c r="N29" i="2" s="1"/>
  <c r="C26" i="2"/>
  <c r="N26" i="2" s="1"/>
  <c r="C25" i="2"/>
  <c r="N25" i="2" s="1"/>
  <c r="C24" i="2"/>
  <c r="C23" i="2"/>
  <c r="C20" i="2"/>
  <c r="C19" i="2"/>
  <c r="C18" i="2"/>
  <c r="C17" i="2"/>
  <c r="C16" i="2"/>
  <c r="C15" i="2"/>
  <c r="C14" i="2"/>
  <c r="C13" i="2"/>
  <c r="C12" i="2"/>
  <c r="C11" i="2"/>
  <c r="C10" i="2"/>
  <c r="N10" i="2" l="1"/>
  <c r="N18" i="2"/>
  <c r="N15" i="2"/>
  <c r="N24" i="2"/>
  <c r="N16" i="2"/>
  <c r="N17" i="2"/>
  <c r="N11" i="2"/>
  <c r="N19" i="2"/>
  <c r="N12" i="2"/>
  <c r="N20" i="2"/>
  <c r="N13" i="2"/>
  <c r="N21" i="2"/>
  <c r="N14" i="2"/>
  <c r="N23" i="2"/>
  <c r="N6" i="2" l="1"/>
</calcChain>
</file>

<file path=xl/sharedStrings.xml><?xml version="1.0" encoding="utf-8"?>
<sst xmlns="http://schemas.openxmlformats.org/spreadsheetml/2006/main" count="272" uniqueCount="67">
  <si>
    <t>Prenda</t>
  </si>
  <si>
    <t>Camiseta Manga Corta</t>
  </si>
  <si>
    <t>Camiseta Tirantes</t>
  </si>
  <si>
    <t>Top</t>
  </si>
  <si>
    <t>Short</t>
  </si>
  <si>
    <t>Malla Corta</t>
  </si>
  <si>
    <t>Braga</t>
  </si>
  <si>
    <t>Sudadera Técnica</t>
  </si>
  <si>
    <t>Bandana y Manguitos</t>
  </si>
  <si>
    <t>Calcetines</t>
  </si>
  <si>
    <t>Gorra</t>
  </si>
  <si>
    <t>Pantalón de Chandal</t>
  </si>
  <si>
    <t>Hombre / Unisex</t>
  </si>
  <si>
    <t>XS</t>
  </si>
  <si>
    <t>S</t>
  </si>
  <si>
    <t>M</t>
  </si>
  <si>
    <t>L</t>
  </si>
  <si>
    <t>XL</t>
  </si>
  <si>
    <t>XXL</t>
  </si>
  <si>
    <t>Mujer</t>
  </si>
  <si>
    <t>3XS</t>
  </si>
  <si>
    <t>2XS</t>
  </si>
  <si>
    <t>Unisex</t>
  </si>
  <si>
    <t>4XS</t>
  </si>
  <si>
    <t>S-M</t>
  </si>
  <si>
    <t>L-XL</t>
  </si>
  <si>
    <t>MANGUITOS</t>
  </si>
  <si>
    <t>GORRA</t>
  </si>
  <si>
    <t>Polo</t>
  </si>
  <si>
    <t>Chaqueta Chandal</t>
  </si>
  <si>
    <t>Pantalón Corto Dash 5"</t>
  </si>
  <si>
    <t>Chaqueta Ultraligera</t>
  </si>
  <si>
    <t>Gorra y Calcetines</t>
  </si>
  <si>
    <t>Calcetines Unisex</t>
  </si>
  <si>
    <t>Malla Corta Mujer</t>
  </si>
  <si>
    <t>Acceso Detalle Web</t>
  </si>
  <si>
    <t>PVP</t>
  </si>
  <si>
    <t>BANDANA</t>
  </si>
  <si>
    <t>Bandana</t>
  </si>
  <si>
    <t>Manguitos</t>
  </si>
  <si>
    <t>Género</t>
  </si>
  <si>
    <t>TOTAL</t>
  </si>
  <si>
    <t>Sin talla</t>
  </si>
  <si>
    <t>Nombre y Apellidos</t>
  </si>
  <si>
    <t>ES48 2100 8756 1822 0011 5350</t>
  </si>
  <si>
    <t>Chaqueta Ultraligera Naranja</t>
  </si>
  <si>
    <t>Chaqueta Ultraligera Nar / Neg</t>
  </si>
  <si>
    <t>Nº Cuenta:</t>
  </si>
  <si>
    <t xml:space="preserve">Catálogo Ropa </t>
  </si>
  <si>
    <t>equipacionmaraton@gmail.com</t>
  </si>
  <si>
    <t xml:space="preserve">Mail Ropa: </t>
  </si>
  <si>
    <t>Mail Club:</t>
  </si>
  <si>
    <t>correguada1@gmail.com</t>
  </si>
  <si>
    <t>Instrucciones:</t>
  </si>
  <si>
    <t>1. Rellena tu nombre y apellidos en la celda naranaja de esta página.</t>
  </si>
  <si>
    <t>2. En la página ropa, teclea con números la cantidad de prendas que quieres y la talla.</t>
  </si>
  <si>
    <t xml:space="preserve"> Esto lo haremos porque hay que pedir un mínimo en total de 10 uds y 30 calcetines, por lo que iremos cuadrando los pedidos.</t>
  </si>
  <si>
    <t>Personalización</t>
  </si>
  <si>
    <t>Si</t>
  </si>
  <si>
    <t>No</t>
  </si>
  <si>
    <t>Personalizar</t>
  </si>
  <si>
    <t>Personalización:</t>
  </si>
  <si>
    <t>Por Prenda</t>
  </si>
  <si>
    <t>3. Si quieres personalizarlas con el nombre, marca Si en la casilla "Personalizar". Posteriormente indica el nombre en la casilla superior.</t>
  </si>
  <si>
    <t>4. Puedes pulsar en enlace de la esquina superior izquierda para acceder a la página de 42K y ver el detalle de la calidad de la ropa.</t>
  </si>
  <si>
    <t>5. Una vez termines tu pedido, envía el fichero al mail indicado en esta página de ropa.</t>
  </si>
  <si>
    <t>6. Una vez confirmemos tu pedido, avisaremos para que hagáis el pago correspondiente mediante transferencia.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</si>
</sst>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36"/>
      <color rgb="FF0000FF"/>
      <name val="Calibri"/>
      <family val="2"/>
      <scheme val="minor"/>
    </font>
    <font>
      <u/>
      <sz val="20"/>
      <name val="Calibri"/>
      <family val="2"/>
      <scheme val="minor"/>
    </font>
    <font>
      <b/>
      <sz val="7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D56D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91">
    <xf numFmtId="0" fontId="0" fillId="0" borderId="0" xfId="0"/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2" xfId="0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7" xfId="0" applyBorder="1"/>
    <xf numFmtId="0" fontId="2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44" fontId="2" fillId="0" borderId="0" xfId="2" applyFont="1" applyBorder="1"/>
    <xf numFmtId="0" fontId="4" fillId="0" borderId="4" xfId="0" applyFont="1" applyBorder="1"/>
    <xf numFmtId="0" fontId="4" fillId="0" borderId="0" xfId="0" applyFont="1"/>
    <xf numFmtId="44" fontId="0" fillId="0" borderId="5" xfId="0" applyNumberFormat="1" applyBorder="1"/>
    <xf numFmtId="0" fontId="2" fillId="0" borderId="14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/>
    <xf numFmtId="44" fontId="2" fillId="0" borderId="16" xfId="2" applyFont="1" applyBorder="1"/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2" fillId="0" borderId="17" xfId="0" applyFont="1" applyBorder="1"/>
    <xf numFmtId="44" fontId="2" fillId="0" borderId="17" xfId="2" applyFont="1" applyBorder="1"/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2" fillId="0" borderId="18" xfId="0" applyFont="1" applyBorder="1"/>
    <xf numFmtId="44" fontId="2" fillId="0" borderId="18" xfId="2" applyFont="1" applyBorder="1"/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44" fontId="2" fillId="0" borderId="20" xfId="2" applyFont="1" applyBorder="1"/>
    <xf numFmtId="0" fontId="0" fillId="0" borderId="20" xfId="0" applyBorder="1" applyAlignment="1">
      <alignment horizontal="center" vertical="center"/>
    </xf>
    <xf numFmtId="0" fontId="0" fillId="0" borderId="20" xfId="0" applyBorder="1"/>
    <xf numFmtId="44" fontId="0" fillId="0" borderId="21" xfId="0" applyNumberFormat="1" applyBorder="1"/>
    <xf numFmtId="0" fontId="2" fillId="0" borderId="22" xfId="0" applyFont="1" applyBorder="1"/>
    <xf numFmtId="44" fontId="0" fillId="0" borderId="23" xfId="0" applyNumberFormat="1" applyBorder="1"/>
    <xf numFmtId="0" fontId="2" fillId="0" borderId="24" xfId="0" applyFont="1" applyBorder="1"/>
    <xf numFmtId="0" fontId="2" fillId="0" borderId="25" xfId="0" applyFont="1" applyBorder="1"/>
    <xf numFmtId="44" fontId="2" fillId="0" borderId="25" xfId="2" applyFont="1" applyBorder="1"/>
    <xf numFmtId="0" fontId="0" fillId="0" borderId="25" xfId="0" applyBorder="1" applyAlignment="1">
      <alignment horizontal="center" vertical="center"/>
    </xf>
    <xf numFmtId="0" fontId="0" fillId="0" borderId="25" xfId="0" applyBorder="1"/>
    <xf numFmtId="44" fontId="0" fillId="0" borderId="26" xfId="0" applyNumberFormat="1" applyBorder="1"/>
    <xf numFmtId="0" fontId="2" fillId="0" borderId="27" xfId="0" applyFont="1" applyBorder="1"/>
    <xf numFmtId="44" fontId="0" fillId="0" borderId="28" xfId="0" applyNumberFormat="1" applyBorder="1"/>
    <xf numFmtId="0" fontId="2" fillId="0" borderId="29" xfId="0" applyFont="1" applyBorder="1"/>
    <xf numFmtId="44" fontId="0" fillId="0" borderId="30" xfId="0" applyNumberFormat="1" applyBorder="1"/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0" fillId="0" borderId="0" xfId="1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11" fillId="0" borderId="0" xfId="1" applyFont="1" applyAlignment="1">
      <alignment horizontal="left" vertical="center" indent="2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3" fontId="9" fillId="0" borderId="0" xfId="0" applyNumberFormat="1" applyFont="1" applyAlignment="1" applyProtection="1">
      <alignment horizontal="center" vertical="center"/>
      <protection locked="0"/>
    </xf>
    <xf numFmtId="3" fontId="9" fillId="0" borderId="31" xfId="0" applyNumberFormat="1" applyFont="1" applyBorder="1" applyAlignment="1" applyProtection="1">
      <alignment horizontal="center" vertical="center"/>
      <protection locked="0"/>
    </xf>
    <xf numFmtId="2" fontId="12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2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left"/>
    </xf>
    <xf numFmtId="44" fontId="2" fillId="2" borderId="5" xfId="0" applyNumberFormat="1" applyFont="1" applyFill="1" applyBorder="1" applyAlignment="1">
      <alignment horizontal="left" vertical="center"/>
    </xf>
    <xf numFmtId="44" fontId="2" fillId="2" borderId="13" xfId="0" applyNumberFormat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3" fontId="9" fillId="3" borderId="9" xfId="0" applyNumberFormat="1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indent="25"/>
    </xf>
    <xf numFmtId="3" fontId="9" fillId="3" borderId="10" xfId="0" applyNumberFormat="1" applyFont="1" applyFill="1" applyBorder="1" applyAlignment="1" applyProtection="1">
      <alignment horizontal="center" vertical="center"/>
      <protection locked="0"/>
    </xf>
    <xf numFmtId="3" fontId="9" fillId="3" borderId="11" xfId="0" applyNumberFormat="1" applyFont="1" applyFill="1" applyBorder="1" applyAlignment="1" applyProtection="1">
      <alignment horizontal="center" vertical="center"/>
      <protection locked="0"/>
    </xf>
    <xf numFmtId="3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D56D"/>
      <color rgb="FFFFB001"/>
      <color rgb="FFFFCC00"/>
      <color rgb="FFFFCC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21" Type="http://schemas.openxmlformats.org/officeDocument/2006/relationships/image" Target="../media/image22.png"/><Relationship Id="rId34" Type="http://schemas.openxmlformats.org/officeDocument/2006/relationships/image" Target="../media/image3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3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2.png"/><Relationship Id="rId37" Type="http://schemas.openxmlformats.org/officeDocument/2006/relationships/image" Target="../media/image36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hyperlink" Target="https://42krunning.com/equipaciones-personalizadas-clubes/custom-catalogo-prendas-personalizadas/" TargetMode="External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5.png"/><Relationship Id="rId8" Type="http://schemas.openxmlformats.org/officeDocument/2006/relationships/image" Target="../media/image9.png"/><Relationship Id="rId3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50487</xdr:colOff>
      <xdr:row>0</xdr:row>
      <xdr:rowOff>56796</xdr:rowOff>
    </xdr:from>
    <xdr:to>
      <xdr:col>3</xdr:col>
      <xdr:colOff>24831</xdr:colOff>
      <xdr:row>7</xdr:row>
      <xdr:rowOff>99392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7" y="56796"/>
          <a:ext cx="3978394" cy="1372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85264</xdr:colOff>
      <xdr:row>4</xdr:row>
      <xdr:rowOff>56243</xdr:rowOff>
    </xdr:from>
    <xdr:to>
      <xdr:col>0</xdr:col>
      <xdr:colOff>2009172</xdr:colOff>
      <xdr:row>15</xdr:row>
      <xdr:rowOff>164958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64" y="1852386"/>
          <a:ext cx="1923908" cy="230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1912254</xdr:colOff>
      <xdr:row>4</xdr:row>
      <xdr:rowOff>50799</xdr:rowOff>
    </xdr:from>
    <xdr:to>
      <xdr:col>0</xdr:col>
      <xdr:colOff>3793097</xdr:colOff>
      <xdr:row>15</xdr:row>
      <xdr:rowOff>159514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2254" y="1846942"/>
          <a:ext cx="1880843" cy="2304000"/>
        </a:xfrm>
        <a:prstGeom prst="rect">
          <a:avLst/>
        </a:prstGeom>
      </xdr:spPr>
    </xdr:pic>
    <xdr:clientData/>
  </xdr:twoCellAnchor>
  <xdr:twoCellAnchor editAs="oneCell">
    <xdr:from>
      <xdr:col>0</xdr:col>
      <xdr:colOff>373741</xdr:colOff>
      <xdr:row>17</xdr:row>
      <xdr:rowOff>43543</xdr:rowOff>
    </xdr:from>
    <xdr:to>
      <xdr:col>0</xdr:col>
      <xdr:colOff>3737429</xdr:colOff>
      <xdr:row>28</xdr:row>
      <xdr:rowOff>144544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3741" y="4443186"/>
          <a:ext cx="3363688" cy="2296285"/>
        </a:xfrm>
        <a:prstGeom prst="rect">
          <a:avLst/>
        </a:prstGeom>
      </xdr:spPr>
    </xdr:pic>
    <xdr:clientData/>
  </xdr:twoCellAnchor>
  <xdr:twoCellAnchor editAs="oneCell">
    <xdr:from>
      <xdr:col>0</xdr:col>
      <xdr:colOff>156031</xdr:colOff>
      <xdr:row>30</xdr:row>
      <xdr:rowOff>54427</xdr:rowOff>
    </xdr:from>
    <xdr:to>
      <xdr:col>0</xdr:col>
      <xdr:colOff>2037270</xdr:colOff>
      <xdr:row>39</xdr:row>
      <xdr:rowOff>158875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031" y="7057570"/>
          <a:ext cx="1881239" cy="1900591"/>
        </a:xfrm>
        <a:prstGeom prst="rect">
          <a:avLst/>
        </a:prstGeom>
      </xdr:spPr>
    </xdr:pic>
    <xdr:clientData/>
  </xdr:twoCellAnchor>
  <xdr:twoCellAnchor editAs="oneCell">
    <xdr:from>
      <xdr:col>0</xdr:col>
      <xdr:colOff>1977571</xdr:colOff>
      <xdr:row>30</xdr:row>
      <xdr:rowOff>52614</xdr:rowOff>
    </xdr:from>
    <xdr:to>
      <xdr:col>0</xdr:col>
      <xdr:colOff>3701143</xdr:colOff>
      <xdr:row>39</xdr:row>
      <xdr:rowOff>161489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77571" y="7055757"/>
          <a:ext cx="1723572" cy="1905018"/>
        </a:xfrm>
        <a:prstGeom prst="rect">
          <a:avLst/>
        </a:prstGeom>
      </xdr:spPr>
    </xdr:pic>
    <xdr:clientData/>
  </xdr:twoCellAnchor>
  <xdr:twoCellAnchor editAs="oneCell">
    <xdr:from>
      <xdr:col>0</xdr:col>
      <xdr:colOff>125186</xdr:colOff>
      <xdr:row>42</xdr:row>
      <xdr:rowOff>76200</xdr:rowOff>
    </xdr:from>
    <xdr:to>
      <xdr:col>0</xdr:col>
      <xdr:colOff>3801685</xdr:colOff>
      <xdr:row>50</xdr:row>
      <xdr:rowOff>63895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5186" y="7663543"/>
          <a:ext cx="3676499" cy="178525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75</xdr:row>
      <xdr:rowOff>186871</xdr:rowOff>
    </xdr:from>
    <xdr:to>
      <xdr:col>1</xdr:col>
      <xdr:colOff>7258</xdr:colOff>
      <xdr:row>82</xdr:row>
      <xdr:rowOff>16290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429" y="15553871"/>
          <a:ext cx="3826329" cy="1397595"/>
        </a:xfrm>
        <a:prstGeom prst="rect">
          <a:avLst/>
        </a:prstGeom>
      </xdr:spPr>
    </xdr:pic>
    <xdr:clientData/>
  </xdr:twoCellAnchor>
  <xdr:twoCellAnchor editAs="oneCell">
    <xdr:from>
      <xdr:col>0</xdr:col>
      <xdr:colOff>87087</xdr:colOff>
      <xdr:row>86</xdr:row>
      <xdr:rowOff>74385</xdr:rowOff>
    </xdr:from>
    <xdr:to>
      <xdr:col>1</xdr:col>
      <xdr:colOff>72573</xdr:colOff>
      <xdr:row>93</xdr:row>
      <xdr:rowOff>14605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087" y="17301028"/>
          <a:ext cx="3858986" cy="1341163"/>
        </a:xfrm>
        <a:prstGeom prst="rect">
          <a:avLst/>
        </a:prstGeom>
      </xdr:spPr>
    </xdr:pic>
    <xdr:clientData/>
  </xdr:twoCellAnchor>
  <xdr:twoCellAnchor editAs="oneCell">
    <xdr:from>
      <xdr:col>0</xdr:col>
      <xdr:colOff>103414</xdr:colOff>
      <xdr:row>96</xdr:row>
      <xdr:rowOff>70757</xdr:rowOff>
    </xdr:from>
    <xdr:to>
      <xdr:col>0</xdr:col>
      <xdr:colOff>3706586</xdr:colOff>
      <xdr:row>105</xdr:row>
      <xdr:rowOff>79525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41" r="4349"/>
        <a:stretch/>
      </xdr:blipFill>
      <xdr:spPr>
        <a:xfrm>
          <a:off x="103414" y="13209814"/>
          <a:ext cx="3603172" cy="2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428092</xdr:colOff>
      <xdr:row>168</xdr:row>
      <xdr:rowOff>24611</xdr:rowOff>
    </xdr:from>
    <xdr:to>
      <xdr:col>0</xdr:col>
      <xdr:colOff>1304013</xdr:colOff>
      <xdr:row>176</xdr:row>
      <xdr:rowOff>193814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8092" y="27892040"/>
          <a:ext cx="875921" cy="1797328"/>
        </a:xfrm>
        <a:prstGeom prst="rect">
          <a:avLst/>
        </a:prstGeom>
      </xdr:spPr>
    </xdr:pic>
    <xdr:clientData/>
  </xdr:twoCellAnchor>
  <xdr:twoCellAnchor editAs="oneCell">
    <xdr:from>
      <xdr:col>0</xdr:col>
      <xdr:colOff>1675692</xdr:colOff>
      <xdr:row>168</xdr:row>
      <xdr:rowOff>48039</xdr:rowOff>
    </xdr:from>
    <xdr:to>
      <xdr:col>0</xdr:col>
      <xdr:colOff>3265630</xdr:colOff>
      <xdr:row>176</xdr:row>
      <xdr:rowOff>146719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75692" y="27915468"/>
          <a:ext cx="1589938" cy="1726805"/>
        </a:xfrm>
        <a:prstGeom prst="rect">
          <a:avLst/>
        </a:prstGeom>
      </xdr:spPr>
    </xdr:pic>
    <xdr:clientData/>
  </xdr:twoCellAnchor>
  <xdr:twoCellAnchor editAs="oneCell">
    <xdr:from>
      <xdr:col>0</xdr:col>
      <xdr:colOff>1566595</xdr:colOff>
      <xdr:row>180</xdr:row>
      <xdr:rowOff>64563</xdr:rowOff>
    </xdr:from>
    <xdr:to>
      <xdr:col>0</xdr:col>
      <xdr:colOff>3852597</xdr:colOff>
      <xdr:row>188</xdr:row>
      <xdr:rowOff>121045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66595" y="32551320"/>
          <a:ext cx="2286002" cy="1684609"/>
        </a:xfrm>
        <a:prstGeom prst="rect">
          <a:avLst/>
        </a:prstGeom>
      </xdr:spPr>
    </xdr:pic>
    <xdr:clientData/>
  </xdr:twoCellAnchor>
  <xdr:twoCellAnchor editAs="oneCell">
    <xdr:from>
      <xdr:col>0</xdr:col>
      <xdr:colOff>1168795</xdr:colOff>
      <xdr:row>156</xdr:row>
      <xdr:rowOff>50405</xdr:rowOff>
    </xdr:from>
    <xdr:to>
      <xdr:col>0</xdr:col>
      <xdr:colOff>1949636</xdr:colOff>
      <xdr:row>166</xdr:row>
      <xdr:rowOff>26031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8795" y="33734591"/>
          <a:ext cx="780841" cy="2024980"/>
        </a:xfrm>
        <a:prstGeom prst="rect">
          <a:avLst/>
        </a:prstGeom>
      </xdr:spPr>
    </xdr:pic>
    <xdr:clientData/>
  </xdr:twoCellAnchor>
  <xdr:twoCellAnchor editAs="oneCell">
    <xdr:from>
      <xdr:col>2</xdr:col>
      <xdr:colOff>32655</xdr:colOff>
      <xdr:row>4</xdr:row>
      <xdr:rowOff>51947</xdr:rowOff>
    </xdr:from>
    <xdr:to>
      <xdr:col>2</xdr:col>
      <xdr:colOff>3214743</xdr:colOff>
      <xdr:row>14</xdr:row>
      <xdr:rowOff>182001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86298" y="422061"/>
          <a:ext cx="3182088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48987</xdr:colOff>
      <xdr:row>17</xdr:row>
      <xdr:rowOff>21771</xdr:rowOff>
    </xdr:from>
    <xdr:to>
      <xdr:col>2</xdr:col>
      <xdr:colOff>3177615</xdr:colOff>
      <xdr:row>27</xdr:row>
      <xdr:rowOff>151823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2630" y="2797628"/>
          <a:ext cx="3128628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59873</xdr:colOff>
      <xdr:row>96</xdr:row>
      <xdr:rowOff>27214</xdr:rowOff>
    </xdr:from>
    <xdr:to>
      <xdr:col>2</xdr:col>
      <xdr:colOff>3275180</xdr:colOff>
      <xdr:row>104</xdr:row>
      <xdr:rowOff>75527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931401" y="13435574"/>
          <a:ext cx="3215307" cy="1846823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30</xdr:row>
      <xdr:rowOff>19660</xdr:rowOff>
    </xdr:from>
    <xdr:to>
      <xdr:col>2</xdr:col>
      <xdr:colOff>3031748</xdr:colOff>
      <xdr:row>39</xdr:row>
      <xdr:rowOff>155382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91742" y="5201260"/>
          <a:ext cx="2993649" cy="1966889"/>
        </a:xfrm>
        <a:prstGeom prst="rect">
          <a:avLst/>
        </a:prstGeom>
      </xdr:spPr>
    </xdr:pic>
    <xdr:clientData/>
  </xdr:twoCellAnchor>
  <xdr:twoCellAnchor editAs="oneCell">
    <xdr:from>
      <xdr:col>2</xdr:col>
      <xdr:colOff>48985</xdr:colOff>
      <xdr:row>42</xdr:row>
      <xdr:rowOff>27214</xdr:rowOff>
    </xdr:from>
    <xdr:to>
      <xdr:col>2</xdr:col>
      <xdr:colOff>2584174</xdr:colOff>
      <xdr:row>51</xdr:row>
      <xdr:rowOff>35647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920513" y="10259785"/>
          <a:ext cx="2535189" cy="2006513"/>
        </a:xfrm>
        <a:prstGeom prst="rect">
          <a:avLst/>
        </a:prstGeom>
      </xdr:spPr>
    </xdr:pic>
    <xdr:clientData/>
  </xdr:twoCellAnchor>
  <xdr:twoCellAnchor editAs="oneCell">
    <xdr:from>
      <xdr:col>2</xdr:col>
      <xdr:colOff>34076</xdr:colOff>
      <xdr:row>65</xdr:row>
      <xdr:rowOff>17040</xdr:rowOff>
    </xdr:from>
    <xdr:to>
      <xdr:col>2</xdr:col>
      <xdr:colOff>2099601</xdr:colOff>
      <xdr:row>72</xdr:row>
      <xdr:rowOff>54752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028659" y="15133984"/>
          <a:ext cx="2065525" cy="1632705"/>
        </a:xfrm>
        <a:prstGeom prst="rect">
          <a:avLst/>
        </a:prstGeom>
      </xdr:spPr>
    </xdr:pic>
    <xdr:clientData/>
  </xdr:twoCellAnchor>
  <xdr:twoCellAnchor editAs="oneCell">
    <xdr:from>
      <xdr:col>2</xdr:col>
      <xdr:colOff>61449</xdr:colOff>
      <xdr:row>74</xdr:row>
      <xdr:rowOff>86138</xdr:rowOff>
    </xdr:from>
    <xdr:to>
      <xdr:col>2</xdr:col>
      <xdr:colOff>2730500</xdr:colOff>
      <xdr:row>82</xdr:row>
      <xdr:rowOff>198095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061949" y="15271710"/>
          <a:ext cx="2669051" cy="1877335"/>
        </a:xfrm>
        <a:prstGeom prst="rect">
          <a:avLst/>
        </a:prstGeom>
      </xdr:spPr>
    </xdr:pic>
    <xdr:clientData/>
  </xdr:twoCellAnchor>
  <xdr:twoCellAnchor editAs="oneCell">
    <xdr:from>
      <xdr:col>2</xdr:col>
      <xdr:colOff>87085</xdr:colOff>
      <xdr:row>168</xdr:row>
      <xdr:rowOff>108859</xdr:rowOff>
    </xdr:from>
    <xdr:to>
      <xdr:col>2</xdr:col>
      <xdr:colOff>3327242</xdr:colOff>
      <xdr:row>173</xdr:row>
      <xdr:rowOff>82619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958613" y="15954673"/>
          <a:ext cx="3240157" cy="991338"/>
        </a:xfrm>
        <a:prstGeom prst="rect">
          <a:avLst/>
        </a:prstGeom>
      </xdr:spPr>
    </xdr:pic>
    <xdr:clientData/>
  </xdr:twoCellAnchor>
  <xdr:twoCellAnchor editAs="oneCell">
    <xdr:from>
      <xdr:col>1</xdr:col>
      <xdr:colOff>110989</xdr:colOff>
      <xdr:row>181</xdr:row>
      <xdr:rowOff>196888</xdr:rowOff>
    </xdr:from>
    <xdr:to>
      <xdr:col>2</xdr:col>
      <xdr:colOff>3262954</xdr:colOff>
      <xdr:row>189</xdr:row>
      <xdr:rowOff>56661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984489" y="37453245"/>
          <a:ext cx="3278965" cy="146068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156</xdr:row>
      <xdr:rowOff>16328</xdr:rowOff>
    </xdr:from>
    <xdr:to>
      <xdr:col>2</xdr:col>
      <xdr:colOff>2623200</xdr:colOff>
      <xdr:row>165</xdr:row>
      <xdr:rowOff>157845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91744" y="21668014"/>
          <a:ext cx="2585099" cy="1992086"/>
        </a:xfrm>
        <a:prstGeom prst="rect">
          <a:avLst/>
        </a:prstGeom>
      </xdr:spPr>
    </xdr:pic>
    <xdr:clientData/>
  </xdr:twoCellAnchor>
  <xdr:twoCellAnchor editAs="oneCell">
    <xdr:from>
      <xdr:col>0</xdr:col>
      <xdr:colOff>127790</xdr:colOff>
      <xdr:row>144</xdr:row>
      <xdr:rowOff>56794</xdr:rowOff>
    </xdr:from>
    <xdr:to>
      <xdr:col>0</xdr:col>
      <xdr:colOff>3563890</xdr:colOff>
      <xdr:row>153</xdr:row>
      <xdr:rowOff>88459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3159" t="2945" r="3888" b="2375"/>
        <a:stretch/>
      </xdr:blipFill>
      <xdr:spPr>
        <a:xfrm>
          <a:off x="127790" y="21146682"/>
          <a:ext cx="3436100" cy="1877503"/>
        </a:xfrm>
        <a:prstGeom prst="rect">
          <a:avLst/>
        </a:prstGeom>
      </xdr:spPr>
    </xdr:pic>
    <xdr:clientData/>
  </xdr:twoCellAnchor>
  <xdr:twoCellAnchor editAs="oneCell">
    <xdr:from>
      <xdr:col>0</xdr:col>
      <xdr:colOff>59555</xdr:colOff>
      <xdr:row>182</xdr:row>
      <xdr:rowOff>35162</xdr:rowOff>
    </xdr:from>
    <xdr:to>
      <xdr:col>0</xdr:col>
      <xdr:colOff>1611952</xdr:colOff>
      <xdr:row>186</xdr:row>
      <xdr:rowOff>147205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12285"/>
        <a:stretch/>
      </xdr:blipFill>
      <xdr:spPr>
        <a:xfrm>
          <a:off x="59555" y="37690662"/>
          <a:ext cx="1552397" cy="914667"/>
        </a:xfrm>
        <a:prstGeom prst="rect">
          <a:avLst/>
        </a:prstGeom>
      </xdr:spPr>
    </xdr:pic>
    <xdr:clientData/>
  </xdr:twoCellAnchor>
  <xdr:twoCellAnchor editAs="oneCell">
    <xdr:from>
      <xdr:col>0</xdr:col>
      <xdr:colOff>117923</xdr:colOff>
      <xdr:row>131</xdr:row>
      <xdr:rowOff>38682</xdr:rowOff>
    </xdr:from>
    <xdr:to>
      <xdr:col>1</xdr:col>
      <xdr:colOff>93925</xdr:colOff>
      <xdr:row>141</xdr:row>
      <xdr:rowOff>107674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7923" y="27470682"/>
          <a:ext cx="3849502" cy="2064706"/>
        </a:xfrm>
        <a:prstGeom prst="rect">
          <a:avLst/>
        </a:prstGeom>
      </xdr:spPr>
    </xdr:pic>
    <xdr:clientData/>
  </xdr:twoCellAnchor>
  <xdr:twoCellAnchor editAs="oneCell">
    <xdr:from>
      <xdr:col>2</xdr:col>
      <xdr:colOff>37863</xdr:colOff>
      <xdr:row>131</xdr:row>
      <xdr:rowOff>34425</xdr:rowOff>
    </xdr:from>
    <xdr:to>
      <xdr:col>2</xdr:col>
      <xdr:colOff>3297455</xdr:colOff>
      <xdr:row>142</xdr:row>
      <xdr:rowOff>4734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909391" y="7607095"/>
          <a:ext cx="3259592" cy="2208980"/>
        </a:xfrm>
        <a:prstGeom prst="rect">
          <a:avLst/>
        </a:prstGeom>
      </xdr:spPr>
    </xdr:pic>
    <xdr:clientData/>
  </xdr:twoCellAnchor>
  <xdr:twoCellAnchor editAs="oneCell">
    <xdr:from>
      <xdr:col>2</xdr:col>
      <xdr:colOff>47329</xdr:colOff>
      <xdr:row>53</xdr:row>
      <xdr:rowOff>152330</xdr:rowOff>
    </xdr:from>
    <xdr:to>
      <xdr:col>2</xdr:col>
      <xdr:colOff>2567214</xdr:colOff>
      <xdr:row>62</xdr:row>
      <xdr:rowOff>78490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047829" y="11763758"/>
          <a:ext cx="2519885" cy="1888746"/>
        </a:xfrm>
        <a:prstGeom prst="rect">
          <a:avLst/>
        </a:prstGeom>
      </xdr:spPr>
    </xdr:pic>
    <xdr:clientData/>
  </xdr:twoCellAnchor>
  <xdr:twoCellAnchor editAs="oneCell">
    <xdr:from>
      <xdr:col>2</xdr:col>
      <xdr:colOff>18931</xdr:colOff>
      <xdr:row>144</xdr:row>
      <xdr:rowOff>33131</xdr:rowOff>
    </xdr:from>
    <xdr:to>
      <xdr:col>2</xdr:col>
      <xdr:colOff>3317356</xdr:colOff>
      <xdr:row>153</xdr:row>
      <xdr:rowOff>99392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890459" y="21123019"/>
          <a:ext cx="3298425" cy="1912099"/>
        </a:xfrm>
        <a:prstGeom prst="rect">
          <a:avLst/>
        </a:prstGeom>
      </xdr:spPr>
    </xdr:pic>
    <xdr:clientData/>
  </xdr:twoCellAnchor>
  <xdr:twoCellAnchor editAs="oneCell">
    <xdr:from>
      <xdr:col>1</xdr:col>
      <xdr:colOff>113590</xdr:colOff>
      <xdr:row>114</xdr:row>
      <xdr:rowOff>47367</xdr:rowOff>
    </xdr:from>
    <xdr:to>
      <xdr:col>2</xdr:col>
      <xdr:colOff>3258841</xdr:colOff>
      <xdr:row>121</xdr:row>
      <xdr:rowOff>127791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985118" y="24478697"/>
          <a:ext cx="3268306" cy="1505031"/>
        </a:xfrm>
        <a:prstGeom prst="rect">
          <a:avLst/>
        </a:prstGeom>
      </xdr:spPr>
    </xdr:pic>
    <xdr:clientData/>
  </xdr:twoCellAnchor>
  <xdr:twoCellAnchor editAs="oneCell">
    <xdr:from>
      <xdr:col>7</xdr:col>
      <xdr:colOff>359702</xdr:colOff>
      <xdr:row>0</xdr:row>
      <xdr:rowOff>118324</xdr:rowOff>
    </xdr:from>
    <xdr:to>
      <xdr:col>15</xdr:col>
      <xdr:colOff>99391</xdr:colOff>
      <xdr:row>2</xdr:row>
      <xdr:rowOff>78331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0112" y="118324"/>
          <a:ext cx="3739006" cy="1289957"/>
        </a:xfrm>
        <a:prstGeom prst="rect">
          <a:avLst/>
        </a:prstGeom>
      </xdr:spPr>
    </xdr:pic>
    <xdr:clientData/>
  </xdr:twoCellAnchor>
  <xdr:twoCellAnchor editAs="oneCell">
    <xdr:from>
      <xdr:col>2</xdr:col>
      <xdr:colOff>99785</xdr:colOff>
      <xdr:row>86</xdr:row>
      <xdr:rowOff>18144</xdr:rowOff>
    </xdr:from>
    <xdr:to>
      <xdr:col>2</xdr:col>
      <xdr:colOff>2421256</xdr:colOff>
      <xdr:row>94</xdr:row>
      <xdr:rowOff>49696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00285" y="17235716"/>
          <a:ext cx="2321471" cy="1632857"/>
        </a:xfrm>
        <a:prstGeom prst="rect">
          <a:avLst/>
        </a:prstGeom>
      </xdr:spPr>
    </xdr:pic>
    <xdr:clientData/>
  </xdr:twoCellAnchor>
  <xdr:twoCellAnchor editAs="oneCell">
    <xdr:from>
      <xdr:col>0</xdr:col>
      <xdr:colOff>378633</xdr:colOff>
      <xdr:row>64</xdr:row>
      <xdr:rowOff>176164</xdr:rowOff>
    </xdr:from>
    <xdr:to>
      <xdr:col>0</xdr:col>
      <xdr:colOff>3208919</xdr:colOff>
      <xdr:row>73</xdr:row>
      <xdr:rowOff>18118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7291"/>
        <a:stretch/>
      </xdr:blipFill>
      <xdr:spPr>
        <a:xfrm>
          <a:off x="378633" y="14616301"/>
          <a:ext cx="2830286" cy="1843979"/>
        </a:xfrm>
        <a:prstGeom prst="rect">
          <a:avLst/>
        </a:prstGeom>
      </xdr:spPr>
    </xdr:pic>
    <xdr:clientData/>
  </xdr:twoCellAnchor>
  <xdr:twoCellAnchor editAs="oneCell">
    <xdr:from>
      <xdr:col>0</xdr:col>
      <xdr:colOff>834571</xdr:colOff>
      <xdr:row>54</xdr:row>
      <xdr:rowOff>108858</xdr:rowOff>
    </xdr:from>
    <xdr:to>
      <xdr:col>0</xdr:col>
      <xdr:colOff>2811354</xdr:colOff>
      <xdr:row>63</xdr:row>
      <xdr:rowOff>1251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4900" t="9162"/>
        <a:stretch/>
      </xdr:blipFill>
      <xdr:spPr>
        <a:xfrm>
          <a:off x="834571" y="11919858"/>
          <a:ext cx="1976783" cy="1858921"/>
        </a:xfrm>
        <a:prstGeom prst="rect">
          <a:avLst/>
        </a:prstGeom>
      </xdr:spPr>
    </xdr:pic>
    <xdr:clientData/>
  </xdr:twoCellAnchor>
  <xdr:twoCellAnchor editAs="oneCell">
    <xdr:from>
      <xdr:col>0</xdr:col>
      <xdr:colOff>141990</xdr:colOff>
      <xdr:row>119</xdr:row>
      <xdr:rowOff>75727</xdr:rowOff>
    </xdr:from>
    <xdr:to>
      <xdr:col>0</xdr:col>
      <xdr:colOff>3728393</xdr:colOff>
      <xdr:row>129</xdr:row>
      <xdr:rowOff>56570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1990" y="25524634"/>
          <a:ext cx="3586403" cy="2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265044</xdr:colOff>
      <xdr:row>109</xdr:row>
      <xdr:rowOff>113591</xdr:rowOff>
    </xdr:from>
    <xdr:to>
      <xdr:col>0</xdr:col>
      <xdr:colOff>3681279</xdr:colOff>
      <xdr:row>119</xdr:row>
      <xdr:rowOff>94435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65044" y="23527342"/>
          <a:ext cx="3416235" cy="2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132522</xdr:colOff>
      <xdr:row>0</xdr:row>
      <xdr:rowOff>127789</xdr:rowOff>
    </xdr:from>
    <xdr:to>
      <xdr:col>0</xdr:col>
      <xdr:colOff>1856864</xdr:colOff>
      <xdr:row>0</xdr:row>
      <xdr:rowOff>1027043</xdr:rowOff>
    </xdr:to>
    <xdr:pic>
      <xdr:nvPicPr>
        <xdr:cNvPr id="39" name="Imagen 38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2522" y="127789"/>
          <a:ext cx="1724342" cy="89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quipacionmaraton@gmail.com" TargetMode="External"/><Relationship Id="rId1" Type="http://schemas.openxmlformats.org/officeDocument/2006/relationships/hyperlink" Target="mailto:correguada1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42krunning.com/equipaciones-personalizadas-clubes/custom-catalogo-prendas-personalizad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1"/>
  <sheetViews>
    <sheetView showGridLines="0" showRowColHeaders="0" showZeros="0" tabSelected="1" zoomScale="115" zoomScaleNormal="115" workbookViewId="0">
      <selection activeCell="H3" sqref="H3"/>
    </sheetView>
  </sheetViews>
  <sheetFormatPr baseColWidth="10" defaultRowHeight="14.4" x14ac:dyDescent="0.3"/>
  <cols>
    <col min="1" max="1" width="28.109375" customWidth="1"/>
    <col min="2" max="2" width="16.109375" bestFit="1" customWidth="1"/>
    <col min="3" max="3" width="12.33203125" customWidth="1"/>
    <col min="4" max="12" width="9.109375" customWidth="1"/>
    <col min="13" max="13" width="1.21875" customWidth="1"/>
    <col min="14" max="14" width="11.88671875" customWidth="1"/>
  </cols>
  <sheetData>
    <row r="1" spans="1:14" x14ac:dyDescent="0.3">
      <c r="A1" s="6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61"/>
    </row>
    <row r="2" spans="1:14" ht="14.55" customHeight="1" x14ac:dyDescent="0.3">
      <c r="A2" s="62"/>
      <c r="M2" s="78"/>
      <c r="N2" s="79"/>
    </row>
    <row r="3" spans="1:14" ht="15.6" x14ac:dyDescent="0.3">
      <c r="A3" s="62"/>
      <c r="D3" s="22"/>
      <c r="E3" s="22" t="s">
        <v>43</v>
      </c>
      <c r="G3" s="74"/>
      <c r="H3" s="74"/>
      <c r="I3" s="75"/>
      <c r="J3" s="75"/>
      <c r="K3" s="75"/>
      <c r="M3" s="78">
        <f ca="1">TODAY()</f>
        <v>45827</v>
      </c>
      <c r="N3" s="79"/>
    </row>
    <row r="4" spans="1:14" ht="15.6" x14ac:dyDescent="0.3">
      <c r="A4" s="62"/>
      <c r="E4" s="22" t="s">
        <v>61</v>
      </c>
      <c r="G4" s="74"/>
      <c r="H4" s="74"/>
      <c r="I4" s="75"/>
      <c r="J4" s="75"/>
      <c r="K4" s="75"/>
      <c r="N4" s="63"/>
    </row>
    <row r="5" spans="1:14" x14ac:dyDescent="0.3">
      <c r="A5" s="62"/>
      <c r="E5" t="s">
        <v>47</v>
      </c>
      <c r="F5" s="65" t="s">
        <v>44</v>
      </c>
      <c r="N5" s="63"/>
    </row>
    <row r="6" spans="1:14" ht="14.55" customHeight="1" x14ac:dyDescent="0.3">
      <c r="A6" s="62"/>
      <c r="E6" t="s">
        <v>50</v>
      </c>
      <c r="F6" s="64" t="s">
        <v>49</v>
      </c>
      <c r="N6" s="76">
        <f>SUM(N10:N33)</f>
        <v>0</v>
      </c>
    </row>
    <row r="7" spans="1:14" ht="14.55" customHeight="1" x14ac:dyDescent="0.3">
      <c r="A7" s="21"/>
      <c r="E7" t="s">
        <v>51</v>
      </c>
      <c r="F7" s="64" t="s">
        <v>52</v>
      </c>
      <c r="N7" s="76"/>
    </row>
    <row r="8" spans="1:14" ht="18.45" customHeight="1" x14ac:dyDescent="0.3">
      <c r="A8" s="21"/>
      <c r="N8" s="77"/>
    </row>
    <row r="9" spans="1:14" ht="15.6" x14ac:dyDescent="0.3">
      <c r="A9" s="24" t="s">
        <v>0</v>
      </c>
      <c r="B9" s="25" t="s">
        <v>40</v>
      </c>
      <c r="C9" s="25" t="s">
        <v>36</v>
      </c>
      <c r="D9" s="26" t="s">
        <v>23</v>
      </c>
      <c r="E9" s="26" t="s">
        <v>20</v>
      </c>
      <c r="F9" s="26" t="s">
        <v>21</v>
      </c>
      <c r="G9" s="26" t="s">
        <v>13</v>
      </c>
      <c r="H9" s="26" t="s">
        <v>14</v>
      </c>
      <c r="I9" s="26" t="s">
        <v>15</v>
      </c>
      <c r="J9" s="26" t="s">
        <v>16</v>
      </c>
      <c r="K9" s="26" t="s">
        <v>17</v>
      </c>
      <c r="L9" s="26" t="s">
        <v>18</v>
      </c>
      <c r="N9" s="27" t="s">
        <v>41</v>
      </c>
    </row>
    <row r="10" spans="1:14" ht="15.6" x14ac:dyDescent="0.3">
      <c r="A10" s="54" t="s">
        <v>1</v>
      </c>
      <c r="B10" s="28" t="s">
        <v>12</v>
      </c>
      <c r="C10" s="29">
        <f>+Ropa!Q5</f>
        <v>26</v>
      </c>
      <c r="D10" s="30"/>
      <c r="E10" s="30"/>
      <c r="F10" s="30"/>
      <c r="G10" s="30">
        <f>+Ropa!E7</f>
        <v>0</v>
      </c>
      <c r="H10" s="30">
        <f>+Ropa!F7</f>
        <v>0</v>
      </c>
      <c r="I10" s="30">
        <f>+Ropa!G7</f>
        <v>0</v>
      </c>
      <c r="J10" s="30">
        <f>+Ropa!H7</f>
        <v>0</v>
      </c>
      <c r="K10" s="30">
        <f>+Ropa!I7</f>
        <v>0</v>
      </c>
      <c r="L10" s="30">
        <f>+Ropa!J7</f>
        <v>0</v>
      </c>
      <c r="M10" s="31"/>
      <c r="N10" s="55">
        <f>SUM(D10:L10)*C10</f>
        <v>0</v>
      </c>
    </row>
    <row r="11" spans="1:14" ht="15.6" x14ac:dyDescent="0.3">
      <c r="A11" s="46" t="s">
        <v>1</v>
      </c>
      <c r="B11" s="32" t="s">
        <v>19</v>
      </c>
      <c r="C11" s="33">
        <f>+Ropa!Q5</f>
        <v>26</v>
      </c>
      <c r="D11" s="34"/>
      <c r="E11" s="34"/>
      <c r="F11" s="34"/>
      <c r="G11" s="34"/>
      <c r="H11" s="34">
        <f>+Ropa!E13</f>
        <v>0</v>
      </c>
      <c r="I11" s="34">
        <f>+Ropa!F13</f>
        <v>0</v>
      </c>
      <c r="J11" s="34">
        <f>+Ropa!G13</f>
        <v>0</v>
      </c>
      <c r="K11" s="34">
        <f>+Ropa!H13</f>
        <v>0</v>
      </c>
      <c r="L11" s="34"/>
      <c r="M11" s="35"/>
      <c r="N11" s="47">
        <f t="shared" ref="N11:N32" si="0">SUM(D11:L11)*C11</f>
        <v>0</v>
      </c>
    </row>
    <row r="12" spans="1:14" ht="15.6" x14ac:dyDescent="0.3">
      <c r="A12" s="46" t="s">
        <v>2</v>
      </c>
      <c r="B12" s="32" t="s">
        <v>12</v>
      </c>
      <c r="C12" s="33">
        <f>+Ropa!Q18</f>
        <v>23.6</v>
      </c>
      <c r="D12" s="34"/>
      <c r="E12" s="34"/>
      <c r="F12" s="34"/>
      <c r="G12" s="34">
        <f>+Ropa!E20</f>
        <v>0</v>
      </c>
      <c r="H12" s="34">
        <f>+Ropa!F20</f>
        <v>0</v>
      </c>
      <c r="I12" s="34">
        <f>+Ropa!G20</f>
        <v>0</v>
      </c>
      <c r="J12" s="34">
        <f>+Ropa!H20</f>
        <v>0</v>
      </c>
      <c r="K12" s="34">
        <f>+Ropa!I20</f>
        <v>0</v>
      </c>
      <c r="L12" s="34">
        <f>+Ropa!J20</f>
        <v>0</v>
      </c>
      <c r="M12" s="35"/>
      <c r="N12" s="47">
        <f t="shared" si="0"/>
        <v>0</v>
      </c>
    </row>
    <row r="13" spans="1:14" ht="15.6" x14ac:dyDescent="0.3">
      <c r="A13" s="46" t="s">
        <v>2</v>
      </c>
      <c r="B13" s="32" t="s">
        <v>19</v>
      </c>
      <c r="C13" s="33">
        <f>+Ropa!Q18</f>
        <v>23.6</v>
      </c>
      <c r="D13" s="34"/>
      <c r="E13" s="34"/>
      <c r="F13" s="34"/>
      <c r="G13" s="34"/>
      <c r="H13" s="34">
        <f>+Ropa!E26</f>
        <v>0</v>
      </c>
      <c r="I13" s="34">
        <f>+Ropa!F26</f>
        <v>0</v>
      </c>
      <c r="J13" s="34">
        <f>+Ropa!G26</f>
        <v>0</v>
      </c>
      <c r="K13" s="34">
        <f>+Ropa!H26</f>
        <v>0</v>
      </c>
      <c r="L13" s="34"/>
      <c r="M13" s="35"/>
      <c r="N13" s="47">
        <f t="shared" si="0"/>
        <v>0</v>
      </c>
    </row>
    <row r="14" spans="1:14" ht="15.6" x14ac:dyDescent="0.3">
      <c r="A14" s="46" t="s">
        <v>3</v>
      </c>
      <c r="B14" s="32" t="s">
        <v>19</v>
      </c>
      <c r="C14" s="33">
        <f>+Ropa!Q31</f>
        <v>21.2</v>
      </c>
      <c r="D14" s="34"/>
      <c r="E14" s="34">
        <f>+Ropa!E33</f>
        <v>0</v>
      </c>
      <c r="F14" s="34">
        <f>+Ropa!F33</f>
        <v>0</v>
      </c>
      <c r="G14" s="34">
        <f>+Ropa!G33</f>
        <v>0</v>
      </c>
      <c r="H14" s="34">
        <f>+Ropa!H33</f>
        <v>0</v>
      </c>
      <c r="I14" s="34">
        <f>+Ropa!I33</f>
        <v>0</v>
      </c>
      <c r="J14" s="34">
        <f>+Ropa!J33</f>
        <v>0</v>
      </c>
      <c r="K14" s="34">
        <f>+Ropa!K33</f>
        <v>0</v>
      </c>
      <c r="L14" s="34"/>
      <c r="M14" s="35"/>
      <c r="N14" s="47">
        <f t="shared" si="0"/>
        <v>0</v>
      </c>
    </row>
    <row r="15" spans="1:14" ht="15.6" x14ac:dyDescent="0.3">
      <c r="A15" s="46" t="s">
        <v>4</v>
      </c>
      <c r="B15" s="32" t="s">
        <v>22</v>
      </c>
      <c r="C15" s="33">
        <f>+Ropa!Q43</f>
        <v>31</v>
      </c>
      <c r="D15" s="34">
        <f>+Ropa!E45</f>
        <v>0</v>
      </c>
      <c r="E15" s="34">
        <f>+Ropa!F45</f>
        <v>0</v>
      </c>
      <c r="F15" s="34">
        <f>+Ropa!G45</f>
        <v>0</v>
      </c>
      <c r="G15" s="34">
        <f>+Ropa!H45</f>
        <v>0</v>
      </c>
      <c r="H15" s="34">
        <f>+Ropa!I45</f>
        <v>0</v>
      </c>
      <c r="I15" s="34">
        <f>+Ropa!J45</f>
        <v>0</v>
      </c>
      <c r="J15" s="34">
        <f>+Ropa!K45</f>
        <v>0</v>
      </c>
      <c r="K15" s="34">
        <f>+Ropa!L45</f>
        <v>0</v>
      </c>
      <c r="L15" s="34">
        <f>+Ropa!M45</f>
        <v>0</v>
      </c>
      <c r="M15" s="35"/>
      <c r="N15" s="47">
        <f t="shared" si="0"/>
        <v>0</v>
      </c>
    </row>
    <row r="16" spans="1:14" ht="15.6" x14ac:dyDescent="0.3">
      <c r="A16" s="46" t="s">
        <v>30</v>
      </c>
      <c r="B16" s="32" t="s">
        <v>22</v>
      </c>
      <c r="C16" s="33">
        <f>+Ropa!Q55</f>
        <v>19</v>
      </c>
      <c r="D16" s="34">
        <f>+Ropa!E57</f>
        <v>0</v>
      </c>
      <c r="E16" s="34">
        <f>+Ropa!F57</f>
        <v>0</v>
      </c>
      <c r="F16" s="34">
        <f>+Ropa!G57</f>
        <v>0</v>
      </c>
      <c r="G16" s="34">
        <f>+Ropa!H57</f>
        <v>0</v>
      </c>
      <c r="H16" s="34">
        <f>+Ropa!I57</f>
        <v>0</v>
      </c>
      <c r="I16" s="34">
        <f>+Ropa!J57</f>
        <v>0</v>
      </c>
      <c r="J16" s="34">
        <f>+Ropa!K57</f>
        <v>0</v>
      </c>
      <c r="K16" s="34">
        <f>+Ropa!L57</f>
        <v>0</v>
      </c>
      <c r="L16" s="34">
        <f>+Ropa!M57</f>
        <v>0</v>
      </c>
      <c r="M16" s="35"/>
      <c r="N16" s="47">
        <f t="shared" si="0"/>
        <v>0</v>
      </c>
    </row>
    <row r="17" spans="1:14" ht="15.6" x14ac:dyDescent="0.3">
      <c r="A17" s="46" t="s">
        <v>5</v>
      </c>
      <c r="B17" s="32" t="s">
        <v>22</v>
      </c>
      <c r="C17" s="33">
        <f>+Ropa!Q66</f>
        <v>23.6</v>
      </c>
      <c r="D17" s="34">
        <f>+Ropa!E68</f>
        <v>0</v>
      </c>
      <c r="E17" s="34">
        <f>+Ropa!F68</f>
        <v>0</v>
      </c>
      <c r="F17" s="34">
        <f>+Ropa!G68</f>
        <v>0</v>
      </c>
      <c r="G17" s="34">
        <f>+Ropa!H68</f>
        <v>0</v>
      </c>
      <c r="H17" s="34">
        <f>+Ropa!I68</f>
        <v>0</v>
      </c>
      <c r="I17" s="34">
        <f>+Ropa!J68</f>
        <v>0</v>
      </c>
      <c r="J17" s="34">
        <f>+Ropa!K68</f>
        <v>0</v>
      </c>
      <c r="K17" s="34">
        <f>+Ropa!L68</f>
        <v>0</v>
      </c>
      <c r="L17" s="34">
        <f>+Ropa!M68</f>
        <v>0</v>
      </c>
      <c r="M17" s="35"/>
      <c r="N17" s="47">
        <f t="shared" si="0"/>
        <v>0</v>
      </c>
    </row>
    <row r="18" spans="1:14" ht="15.6" x14ac:dyDescent="0.3">
      <c r="A18" s="46" t="s">
        <v>5</v>
      </c>
      <c r="B18" s="32" t="s">
        <v>19</v>
      </c>
      <c r="C18" s="33">
        <f>+Ropa!Q76</f>
        <v>23.6</v>
      </c>
      <c r="D18" s="34">
        <f>+Ropa!E78</f>
        <v>0</v>
      </c>
      <c r="E18" s="34">
        <f>+Ropa!F78</f>
        <v>0</v>
      </c>
      <c r="F18" s="34">
        <f>+Ropa!G78</f>
        <v>0</v>
      </c>
      <c r="G18" s="34">
        <f>+Ropa!H78</f>
        <v>0</v>
      </c>
      <c r="H18" s="34">
        <f>+Ropa!I78</f>
        <v>0</v>
      </c>
      <c r="I18" s="34">
        <f>+Ropa!J78</f>
        <v>0</v>
      </c>
      <c r="J18" s="34">
        <f>+Ropa!K78</f>
        <v>0</v>
      </c>
      <c r="K18" s="34">
        <f>+Ropa!L78</f>
        <v>0</v>
      </c>
      <c r="L18" s="34">
        <f>+Ropa!M78</f>
        <v>0</v>
      </c>
      <c r="M18" s="35"/>
      <c r="N18" s="47">
        <f t="shared" si="0"/>
        <v>0</v>
      </c>
    </row>
    <row r="19" spans="1:14" ht="15.6" x14ac:dyDescent="0.3">
      <c r="A19" s="46" t="s">
        <v>6</v>
      </c>
      <c r="B19" s="32" t="s">
        <v>19</v>
      </c>
      <c r="C19" s="33">
        <f>+Ropa!Q87</f>
        <v>18.2</v>
      </c>
      <c r="D19" s="34">
        <f>+Ropa!E89</f>
        <v>0</v>
      </c>
      <c r="E19" s="34">
        <f>+Ropa!F89</f>
        <v>0</v>
      </c>
      <c r="F19" s="34">
        <f>+Ropa!G89</f>
        <v>0</v>
      </c>
      <c r="G19" s="34">
        <f>+Ropa!H89</f>
        <v>0</v>
      </c>
      <c r="H19" s="34">
        <f>+Ropa!I89</f>
        <v>0</v>
      </c>
      <c r="I19" s="34">
        <f>+Ropa!J89</f>
        <v>0</v>
      </c>
      <c r="J19" s="34">
        <f>+Ropa!K89</f>
        <v>0</v>
      </c>
      <c r="K19" s="34">
        <f>+Ropa!L89</f>
        <v>0</v>
      </c>
      <c r="L19" s="34"/>
      <c r="M19" s="35"/>
      <c r="N19" s="47">
        <f t="shared" si="0"/>
        <v>0</v>
      </c>
    </row>
    <row r="20" spans="1:14" ht="15.6" x14ac:dyDescent="0.3">
      <c r="A20" s="46" t="s">
        <v>7</v>
      </c>
      <c r="B20" s="32" t="s">
        <v>22</v>
      </c>
      <c r="C20" s="33">
        <f>+Ropa!Q97</f>
        <v>36.299999999999997</v>
      </c>
      <c r="D20" s="34">
        <f>+Ropa!E99</f>
        <v>0</v>
      </c>
      <c r="E20" s="34">
        <f>+Ropa!F99</f>
        <v>0</v>
      </c>
      <c r="F20" s="34">
        <f>+Ropa!G99</f>
        <v>0</v>
      </c>
      <c r="G20" s="34">
        <f>+Ropa!H99</f>
        <v>0</v>
      </c>
      <c r="H20" s="34">
        <f>+Ropa!I99</f>
        <v>0</v>
      </c>
      <c r="I20" s="34">
        <f>+Ropa!J99</f>
        <v>0</v>
      </c>
      <c r="J20" s="34">
        <f>+Ropa!K99</f>
        <v>0</v>
      </c>
      <c r="K20" s="34">
        <f>+Ropa!L99</f>
        <v>0</v>
      </c>
      <c r="L20" s="34">
        <f>+Ropa!M99</f>
        <v>0</v>
      </c>
      <c r="M20" s="35"/>
      <c r="N20" s="47">
        <f t="shared" si="0"/>
        <v>0</v>
      </c>
    </row>
    <row r="21" spans="1:14" ht="15.6" x14ac:dyDescent="0.3">
      <c r="A21" s="46" t="s">
        <v>45</v>
      </c>
      <c r="B21" s="32" t="s">
        <v>22</v>
      </c>
      <c r="C21" s="33">
        <f>+Ropa!Q110</f>
        <v>42.5</v>
      </c>
      <c r="D21" s="34"/>
      <c r="E21" s="34"/>
      <c r="F21" s="34"/>
      <c r="G21" s="34">
        <f>+Ropa!E112</f>
        <v>0</v>
      </c>
      <c r="H21" s="34">
        <f>+Ropa!F112</f>
        <v>0</v>
      </c>
      <c r="I21" s="34">
        <f>+Ropa!G112</f>
        <v>0</v>
      </c>
      <c r="J21" s="34">
        <f>+Ropa!H112</f>
        <v>0</v>
      </c>
      <c r="K21" s="34">
        <f>+Ropa!I112</f>
        <v>0</v>
      </c>
      <c r="L21" s="34">
        <f>+Ropa!J112</f>
        <v>0</v>
      </c>
      <c r="M21" s="34"/>
      <c r="N21" s="47">
        <f t="shared" si="0"/>
        <v>0</v>
      </c>
    </row>
    <row r="22" spans="1:14" ht="15.6" x14ac:dyDescent="0.3">
      <c r="A22" s="46" t="s">
        <v>46</v>
      </c>
      <c r="B22" s="32" t="s">
        <v>22</v>
      </c>
      <c r="C22" s="33">
        <f>+Ropa!Q121</f>
        <v>42.5</v>
      </c>
      <c r="D22" s="34"/>
      <c r="E22" s="34"/>
      <c r="F22" s="34"/>
      <c r="G22" s="34">
        <f>+Ropa!E123</f>
        <v>0</v>
      </c>
      <c r="H22" s="34">
        <f>+Ropa!F123</f>
        <v>0</v>
      </c>
      <c r="I22" s="34">
        <f>+Ropa!G123</f>
        <v>0</v>
      </c>
      <c r="J22" s="34">
        <f>+Ropa!H123</f>
        <v>0</v>
      </c>
      <c r="K22" s="34">
        <f>+Ropa!I123</f>
        <v>0</v>
      </c>
      <c r="L22" s="34">
        <f>+Ropa!J123</f>
        <v>0</v>
      </c>
      <c r="M22" s="34"/>
      <c r="N22" s="47">
        <f t="shared" si="0"/>
        <v>0</v>
      </c>
    </row>
    <row r="23" spans="1:14" ht="15.6" x14ac:dyDescent="0.3">
      <c r="A23" s="46" t="s">
        <v>28</v>
      </c>
      <c r="B23" s="32" t="s">
        <v>12</v>
      </c>
      <c r="C23" s="33">
        <f>+Ropa!Q132</f>
        <v>31</v>
      </c>
      <c r="D23" s="34"/>
      <c r="E23" s="34"/>
      <c r="F23" s="34"/>
      <c r="G23" s="34">
        <f>+Ropa!E134</f>
        <v>0</v>
      </c>
      <c r="H23" s="34">
        <f>+Ropa!F134</f>
        <v>0</v>
      </c>
      <c r="I23" s="34">
        <f>+Ropa!G134</f>
        <v>0</v>
      </c>
      <c r="J23" s="34">
        <f>+Ropa!H134</f>
        <v>0</v>
      </c>
      <c r="K23" s="34">
        <f>+Ropa!I134</f>
        <v>0</v>
      </c>
      <c r="L23" s="34">
        <f>+Ropa!J134</f>
        <v>0</v>
      </c>
      <c r="M23" s="35"/>
      <c r="N23" s="47">
        <f t="shared" si="0"/>
        <v>0</v>
      </c>
    </row>
    <row r="24" spans="1:14" ht="15.6" x14ac:dyDescent="0.3">
      <c r="A24" s="46" t="s">
        <v>28</v>
      </c>
      <c r="B24" s="32" t="s">
        <v>19</v>
      </c>
      <c r="C24" s="33">
        <f>+Ropa!Q132</f>
        <v>31</v>
      </c>
      <c r="D24" s="34"/>
      <c r="E24" s="34"/>
      <c r="F24" s="34"/>
      <c r="G24" s="34"/>
      <c r="H24" s="34">
        <f>+Ropa!E140</f>
        <v>0</v>
      </c>
      <c r="I24" s="34">
        <f>+Ropa!F140</f>
        <v>0</v>
      </c>
      <c r="J24" s="34">
        <f>+Ropa!G140</f>
        <v>0</v>
      </c>
      <c r="K24" s="34">
        <f>+Ropa!H140</f>
        <v>0</v>
      </c>
      <c r="L24" s="34"/>
      <c r="M24" s="35"/>
      <c r="N24" s="47">
        <f t="shared" si="0"/>
        <v>0</v>
      </c>
    </row>
    <row r="25" spans="1:14" ht="15.6" x14ac:dyDescent="0.3">
      <c r="A25" s="46" t="s">
        <v>29</v>
      </c>
      <c r="B25" s="32" t="s">
        <v>22</v>
      </c>
      <c r="C25" s="33">
        <f>+Ropa!Q145</f>
        <v>48</v>
      </c>
      <c r="D25" s="34">
        <f>+Ropa!E147</f>
        <v>0</v>
      </c>
      <c r="E25" s="34">
        <f>+Ropa!F147</f>
        <v>0</v>
      </c>
      <c r="F25" s="34">
        <f>+Ropa!G147</f>
        <v>0</v>
      </c>
      <c r="G25" s="34">
        <f>+Ropa!H147</f>
        <v>0</v>
      </c>
      <c r="H25" s="34">
        <f>+Ropa!I147</f>
        <v>0</v>
      </c>
      <c r="I25" s="34">
        <f>+Ropa!J147</f>
        <v>0</v>
      </c>
      <c r="J25" s="34">
        <f>+Ropa!K147</f>
        <v>0</v>
      </c>
      <c r="K25" s="34">
        <f>+Ropa!L147</f>
        <v>0</v>
      </c>
      <c r="L25" s="34">
        <f>+Ropa!M147</f>
        <v>0</v>
      </c>
      <c r="M25" s="35"/>
      <c r="N25" s="47">
        <f t="shared" si="0"/>
        <v>0</v>
      </c>
    </row>
    <row r="26" spans="1:14" ht="15.6" x14ac:dyDescent="0.3">
      <c r="A26" s="56" t="s">
        <v>11</v>
      </c>
      <c r="B26" s="36" t="s">
        <v>22</v>
      </c>
      <c r="C26" s="37">
        <f>+Ropa!Q157</f>
        <v>23.6</v>
      </c>
      <c r="D26" s="38">
        <f>+Ropa!E159</f>
        <v>0</v>
      </c>
      <c r="E26" s="38">
        <f>+Ropa!F159</f>
        <v>0</v>
      </c>
      <c r="F26" s="38">
        <f>+Ropa!G159</f>
        <v>0</v>
      </c>
      <c r="G26" s="38">
        <f>+Ropa!H159</f>
        <v>0</v>
      </c>
      <c r="H26" s="38">
        <f>+Ropa!I159</f>
        <v>0</v>
      </c>
      <c r="I26" s="38">
        <f>+Ropa!J159</f>
        <v>0</v>
      </c>
      <c r="J26" s="38">
        <f>+Ropa!K159</f>
        <v>0</v>
      </c>
      <c r="K26" s="38">
        <f>+Ropa!L159</f>
        <v>0</v>
      </c>
      <c r="L26" s="38">
        <f>+Ropa!M159</f>
        <v>0</v>
      </c>
      <c r="M26" s="39"/>
      <c r="N26" s="57">
        <f t="shared" si="0"/>
        <v>0</v>
      </c>
    </row>
    <row r="27" spans="1:14" ht="15.6" x14ac:dyDescent="0.3">
      <c r="A27" s="13"/>
      <c r="B27" s="4"/>
      <c r="C27" s="20"/>
      <c r="N27" s="23"/>
    </row>
    <row r="28" spans="1:14" ht="15.6" x14ac:dyDescent="0.3">
      <c r="A28" s="13"/>
      <c r="B28" s="4"/>
      <c r="C28" s="20"/>
      <c r="D28" s="10" t="s">
        <v>42</v>
      </c>
      <c r="E28" s="10" t="s">
        <v>24</v>
      </c>
      <c r="F28" s="10" t="s">
        <v>25</v>
      </c>
      <c r="H28" s="10" t="s">
        <v>14</v>
      </c>
      <c r="I28" s="10" t="s">
        <v>15</v>
      </c>
      <c r="J28" s="10" t="s">
        <v>16</v>
      </c>
      <c r="N28" s="23"/>
    </row>
    <row r="29" spans="1:14" ht="15.6" x14ac:dyDescent="0.3">
      <c r="A29" s="40" t="s">
        <v>38</v>
      </c>
      <c r="B29" s="41" t="s">
        <v>22</v>
      </c>
      <c r="C29" s="42">
        <f>+Ropa!Q169</f>
        <v>6.1</v>
      </c>
      <c r="D29" s="43">
        <f>+Ropa!E170</f>
        <v>0</v>
      </c>
      <c r="E29" s="43"/>
      <c r="F29" s="43"/>
      <c r="G29" s="43"/>
      <c r="H29" s="43"/>
      <c r="I29" s="43"/>
      <c r="J29" s="43"/>
      <c r="K29" s="43"/>
      <c r="L29" s="43"/>
      <c r="M29" s="44"/>
      <c r="N29" s="45">
        <f t="shared" si="0"/>
        <v>0</v>
      </c>
    </row>
    <row r="30" spans="1:14" ht="15.6" x14ac:dyDescent="0.3">
      <c r="A30" s="46" t="s">
        <v>39</v>
      </c>
      <c r="B30" s="32" t="s">
        <v>22</v>
      </c>
      <c r="C30" s="33">
        <f>+Ropa!Q174</f>
        <v>14.5</v>
      </c>
      <c r="D30" s="34"/>
      <c r="E30" s="34">
        <f>+Ropa!E176</f>
        <v>0</v>
      </c>
      <c r="F30" s="34">
        <f>+Ropa!F176</f>
        <v>0</v>
      </c>
      <c r="G30" s="34"/>
      <c r="H30" s="34"/>
      <c r="I30" s="34"/>
      <c r="J30" s="34"/>
      <c r="K30" s="34"/>
      <c r="L30" s="34"/>
      <c r="M30" s="35"/>
      <c r="N30" s="47">
        <f t="shared" si="0"/>
        <v>0</v>
      </c>
    </row>
    <row r="31" spans="1:14" ht="15.6" x14ac:dyDescent="0.3">
      <c r="A31" s="46" t="s">
        <v>10</v>
      </c>
      <c r="B31" s="32" t="s">
        <v>22</v>
      </c>
      <c r="C31" s="33">
        <f>+Ropa!Q181</f>
        <v>13.5</v>
      </c>
      <c r="D31" s="34">
        <f>+Ropa!E182</f>
        <v>0</v>
      </c>
      <c r="E31" s="34"/>
      <c r="F31" s="34"/>
      <c r="G31" s="34"/>
      <c r="H31" s="34"/>
      <c r="I31" s="34"/>
      <c r="J31" s="34"/>
      <c r="K31" s="34"/>
      <c r="L31" s="34"/>
      <c r="M31" s="35"/>
      <c r="N31" s="47">
        <f t="shared" si="0"/>
        <v>0</v>
      </c>
    </row>
    <row r="32" spans="1:14" ht="15.6" x14ac:dyDescent="0.3">
      <c r="A32" s="46" t="s">
        <v>9</v>
      </c>
      <c r="B32" s="32" t="s">
        <v>22</v>
      </c>
      <c r="C32" s="33">
        <f>+Ropa!Q186</f>
        <v>9.6999999999999993</v>
      </c>
      <c r="D32" s="34"/>
      <c r="E32" s="34"/>
      <c r="F32" s="34"/>
      <c r="G32" s="34"/>
      <c r="H32" s="34">
        <f>+Ropa!E188</f>
        <v>0</v>
      </c>
      <c r="I32" s="34">
        <f>+Ropa!F188</f>
        <v>0</v>
      </c>
      <c r="J32" s="34">
        <f>+Ropa!G188</f>
        <v>0</v>
      </c>
      <c r="K32" s="34"/>
      <c r="L32" s="34"/>
      <c r="M32" s="35"/>
      <c r="N32" s="47">
        <f t="shared" si="0"/>
        <v>0</v>
      </c>
    </row>
    <row r="33" spans="1:14" ht="16.2" thickBot="1" x14ac:dyDescent="0.35">
      <c r="A33" s="48" t="s">
        <v>57</v>
      </c>
      <c r="B33" s="49" t="s">
        <v>62</v>
      </c>
      <c r="C33" s="50">
        <v>3.65</v>
      </c>
      <c r="D33" s="51"/>
      <c r="E33" s="51"/>
      <c r="F33" s="51"/>
      <c r="G33" s="51"/>
      <c r="H33" s="51"/>
      <c r="I33" s="51"/>
      <c r="J33" s="51"/>
      <c r="K33" s="51"/>
      <c r="L33" s="51"/>
      <c r="M33" s="52"/>
      <c r="N33" s="53">
        <f>(Ropa!Q8+Ropa!Q14+Ropa!Q21+Ropa!Q27+Ropa!Q34+Ropa!Q100+Ropa!Q113+Ropa!Q124+Ropa!Q135+Ropa!Q141+Ropa!Q148)*C33</f>
        <v>0</v>
      </c>
    </row>
    <row r="34" spans="1:14" ht="15.6" x14ac:dyDescent="0.3">
      <c r="A34" s="4"/>
    </row>
    <row r="35" spans="1:14" ht="15.6" x14ac:dyDescent="0.3">
      <c r="A35" s="68" t="s">
        <v>53</v>
      </c>
      <c r="B35" s="4" t="s">
        <v>54</v>
      </c>
    </row>
    <row r="36" spans="1:14" ht="15.6" x14ac:dyDescent="0.3">
      <c r="B36" s="4" t="s">
        <v>55</v>
      </c>
    </row>
    <row r="37" spans="1:14" ht="15.6" x14ac:dyDescent="0.3">
      <c r="B37" s="4" t="s">
        <v>63</v>
      </c>
    </row>
    <row r="38" spans="1:14" ht="15.6" x14ac:dyDescent="0.3">
      <c r="B38" s="4" t="s">
        <v>64</v>
      </c>
    </row>
    <row r="39" spans="1:14" ht="15.6" x14ac:dyDescent="0.3">
      <c r="B39" s="4" t="s">
        <v>65</v>
      </c>
    </row>
    <row r="40" spans="1:14" ht="15.6" x14ac:dyDescent="0.3">
      <c r="B40" s="4" t="s">
        <v>66</v>
      </c>
    </row>
    <row r="41" spans="1:14" ht="15.6" x14ac:dyDescent="0.3">
      <c r="B41" s="69" t="s">
        <v>56</v>
      </c>
    </row>
    <row r="81" spans="1:1" x14ac:dyDescent="0.3">
      <c r="A81" s="67"/>
    </row>
  </sheetData>
  <sheetProtection algorithmName="SHA-512" hashValue="KYfdpEmz7sWwPbkARuBw8Jvh1SFpjBjzQUU5W1CaEp4X+LcRDmyu9gtfWKt19yGQaY8xJFzRze0Nv3nM7AMxtw==" saltValue="/qknct7QWELFhDrt2WaxBA==" spinCount="100000" sheet="1" objects="1" scenarios="1"/>
  <mergeCells count="3">
    <mergeCell ref="N6:N8"/>
    <mergeCell ref="M2:N2"/>
    <mergeCell ref="M3:N3"/>
  </mergeCells>
  <hyperlinks>
    <hyperlink ref="F7" r:id="rId1" xr:uid="{00000000-0004-0000-0000-000000000000}"/>
    <hyperlink ref="F6" r:id="rId2" xr:uid="{00000000-0004-0000-00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91"/>
  <sheetViews>
    <sheetView showGridLines="0" showRowColHeaders="0" zoomScaleNormal="100" workbookViewId="0">
      <selection activeCell="A2" sqref="A2"/>
    </sheetView>
  </sheetViews>
  <sheetFormatPr baseColWidth="10" defaultRowHeight="14.4" x14ac:dyDescent="0.3"/>
  <cols>
    <col min="1" max="1" width="54.6640625" customWidth="1"/>
    <col min="2" max="2" width="1.77734375" customWidth="1"/>
    <col min="3" max="3" width="47.21875" customWidth="1"/>
    <col min="4" max="4" width="1.44140625" customWidth="1"/>
    <col min="5" max="13" width="7.44140625" customWidth="1"/>
    <col min="14" max="14" width="4.109375" customWidth="1"/>
    <col min="15" max="15" width="7.44140625" customWidth="1"/>
    <col min="16" max="16" width="2.21875" customWidth="1"/>
    <col min="17" max="17" width="12.33203125" style="15" customWidth="1"/>
  </cols>
  <sheetData>
    <row r="1" spans="1:21" ht="84" customHeight="1" x14ac:dyDescent="0.3">
      <c r="A1" s="84" t="s">
        <v>48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21" ht="21" customHeight="1" x14ac:dyDescent="0.3">
      <c r="A2" s="66" t="s">
        <v>35</v>
      </c>
      <c r="B2" s="2"/>
      <c r="C2" s="9"/>
      <c r="D2" s="1"/>
      <c r="T2" s="73" t="s">
        <v>58</v>
      </c>
      <c r="U2" s="1"/>
    </row>
    <row r="3" spans="1:21" ht="23.25" customHeight="1" thickBot="1" x14ac:dyDescent="0.35">
      <c r="A3" s="9"/>
      <c r="B3" s="2"/>
      <c r="C3" s="9"/>
      <c r="D3" s="1"/>
      <c r="T3" s="73" t="s">
        <v>59</v>
      </c>
      <c r="U3" s="1"/>
    </row>
    <row r="4" spans="1:21" ht="15.6" x14ac:dyDescent="0.3">
      <c r="A4" s="1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" t="s">
        <v>36</v>
      </c>
    </row>
    <row r="5" spans="1:21" ht="15.6" x14ac:dyDescent="0.3">
      <c r="A5" s="13"/>
      <c r="E5" s="4" t="s">
        <v>12</v>
      </c>
      <c r="O5" s="5" t="s">
        <v>60</v>
      </c>
      <c r="Q5" s="59">
        <v>26</v>
      </c>
    </row>
    <row r="6" spans="1:21" ht="15.9" customHeight="1" x14ac:dyDescent="0.3">
      <c r="A6" s="13"/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Q6" s="17"/>
    </row>
    <row r="7" spans="1:21" ht="15.9" customHeight="1" x14ac:dyDescent="0.3">
      <c r="A7" s="13"/>
      <c r="E7" s="80"/>
      <c r="F7" s="80"/>
      <c r="G7" s="80"/>
      <c r="H7" s="80"/>
      <c r="I7" s="80"/>
      <c r="J7" s="80"/>
      <c r="O7" s="81"/>
      <c r="Q7" s="17"/>
    </row>
    <row r="8" spans="1:21" ht="15.9" customHeight="1" x14ac:dyDescent="0.3">
      <c r="A8" s="13"/>
      <c r="E8" s="80"/>
      <c r="F8" s="80"/>
      <c r="G8" s="80"/>
      <c r="H8" s="80"/>
      <c r="I8" s="80"/>
      <c r="J8" s="80"/>
      <c r="O8" s="82"/>
      <c r="Q8" s="72" t="b">
        <f>IF(O7="Si",SUM(E7:J9,0))</f>
        <v>0</v>
      </c>
    </row>
    <row r="9" spans="1:21" ht="15.9" customHeight="1" x14ac:dyDescent="0.3">
      <c r="A9" s="13"/>
      <c r="E9" s="80"/>
      <c r="F9" s="80"/>
      <c r="G9" s="80"/>
      <c r="H9" s="80"/>
      <c r="I9" s="80"/>
      <c r="J9" s="80"/>
      <c r="O9" s="83"/>
      <c r="Q9" s="17"/>
    </row>
    <row r="10" spans="1:21" ht="15.6" x14ac:dyDescent="0.3">
      <c r="A10" s="13"/>
      <c r="Q10" s="17"/>
    </row>
    <row r="11" spans="1:21" ht="15.6" x14ac:dyDescent="0.3">
      <c r="A11" s="13"/>
      <c r="E11" s="4" t="s">
        <v>19</v>
      </c>
      <c r="O11" s="5" t="s">
        <v>60</v>
      </c>
      <c r="Q11" s="17"/>
    </row>
    <row r="12" spans="1:21" ht="15.6" x14ac:dyDescent="0.3">
      <c r="A12" s="13"/>
      <c r="E12" s="10" t="s">
        <v>14</v>
      </c>
      <c r="F12" s="10" t="s">
        <v>15</v>
      </c>
      <c r="G12" s="10" t="s">
        <v>16</v>
      </c>
      <c r="H12" s="10" t="s">
        <v>17</v>
      </c>
      <c r="Q12" s="17"/>
    </row>
    <row r="13" spans="1:21" ht="15.6" x14ac:dyDescent="0.3">
      <c r="A13" s="13"/>
      <c r="E13" s="85"/>
      <c r="F13" s="85"/>
      <c r="G13" s="85"/>
      <c r="H13" s="80"/>
      <c r="O13" s="81"/>
      <c r="Q13" s="17"/>
    </row>
    <row r="14" spans="1:21" ht="15.6" x14ac:dyDescent="0.3">
      <c r="A14" s="13"/>
      <c r="E14" s="86"/>
      <c r="F14" s="86"/>
      <c r="G14" s="86"/>
      <c r="H14" s="80"/>
      <c r="O14" s="82"/>
      <c r="Q14" s="72" t="b">
        <f>IF(O13="Si",SUM(E13:H15,0))</f>
        <v>0</v>
      </c>
    </row>
    <row r="15" spans="1:21" ht="15.6" x14ac:dyDescent="0.3">
      <c r="A15" s="13"/>
      <c r="E15" s="87"/>
      <c r="F15" s="87"/>
      <c r="G15" s="87"/>
      <c r="H15" s="80"/>
      <c r="O15" s="83"/>
      <c r="Q15" s="17"/>
    </row>
    <row r="16" spans="1:21" ht="16.2" thickBot="1" x14ac:dyDescent="0.35">
      <c r="A16" s="1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18"/>
    </row>
    <row r="17" spans="1:17" ht="15.6" x14ac:dyDescent="0.3">
      <c r="A17" s="12" t="s">
        <v>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16" t="s">
        <v>36</v>
      </c>
    </row>
    <row r="18" spans="1:17" ht="15.6" x14ac:dyDescent="0.3">
      <c r="A18" s="13"/>
      <c r="E18" s="4" t="s">
        <v>12</v>
      </c>
      <c r="O18" s="5" t="s">
        <v>60</v>
      </c>
      <c r="Q18" s="59">
        <v>23.6</v>
      </c>
    </row>
    <row r="19" spans="1:17" ht="15.6" x14ac:dyDescent="0.3">
      <c r="A19" s="13"/>
      <c r="E19" s="10" t="s">
        <v>13</v>
      </c>
      <c r="F19" s="10" t="s">
        <v>14</v>
      </c>
      <c r="G19" s="10" t="s">
        <v>15</v>
      </c>
      <c r="H19" s="10" t="s">
        <v>16</v>
      </c>
      <c r="I19" s="10" t="s">
        <v>17</v>
      </c>
      <c r="J19" s="10" t="s">
        <v>18</v>
      </c>
      <c r="Q19" s="17"/>
    </row>
    <row r="20" spans="1:17" ht="15.6" x14ac:dyDescent="0.3">
      <c r="A20" s="13"/>
      <c r="E20" s="80"/>
      <c r="F20" s="80"/>
      <c r="G20" s="80"/>
      <c r="H20" s="80"/>
      <c r="I20" s="80"/>
      <c r="J20" s="80"/>
      <c r="O20" s="81"/>
      <c r="Q20" s="17"/>
    </row>
    <row r="21" spans="1:17" ht="15.6" x14ac:dyDescent="0.3">
      <c r="A21" s="13"/>
      <c r="E21" s="80"/>
      <c r="F21" s="80"/>
      <c r="G21" s="80"/>
      <c r="H21" s="80"/>
      <c r="I21" s="80"/>
      <c r="J21" s="80"/>
      <c r="O21" s="82"/>
      <c r="Q21" s="72" t="b">
        <f>IF(O20="Si",SUM(E20:J22,0))</f>
        <v>0</v>
      </c>
    </row>
    <row r="22" spans="1:17" ht="15.6" x14ac:dyDescent="0.3">
      <c r="A22" s="13"/>
      <c r="E22" s="80"/>
      <c r="F22" s="80"/>
      <c r="G22" s="80"/>
      <c r="H22" s="80"/>
      <c r="I22" s="80"/>
      <c r="J22" s="80"/>
      <c r="O22" s="83"/>
      <c r="Q22" s="17"/>
    </row>
    <row r="23" spans="1:17" ht="15.6" x14ac:dyDescent="0.3">
      <c r="A23" s="13"/>
      <c r="Q23" s="17"/>
    </row>
    <row r="24" spans="1:17" ht="15.6" x14ac:dyDescent="0.3">
      <c r="A24" s="13"/>
      <c r="E24" s="4" t="s">
        <v>19</v>
      </c>
      <c r="O24" s="5" t="s">
        <v>60</v>
      </c>
      <c r="Q24" s="17"/>
    </row>
    <row r="25" spans="1:17" ht="15.6" x14ac:dyDescent="0.3">
      <c r="A25" s="13"/>
      <c r="E25" s="10" t="s">
        <v>14</v>
      </c>
      <c r="F25" s="10" t="s">
        <v>15</v>
      </c>
      <c r="G25" s="10" t="s">
        <v>16</v>
      </c>
      <c r="H25" s="10" t="s">
        <v>17</v>
      </c>
      <c r="I25" s="5"/>
      <c r="Q25" s="17"/>
    </row>
    <row r="26" spans="1:17" ht="15.6" x14ac:dyDescent="0.3">
      <c r="A26" s="13"/>
      <c r="E26" s="85"/>
      <c r="F26" s="85"/>
      <c r="G26" s="85"/>
      <c r="H26" s="80"/>
      <c r="I26" s="88"/>
      <c r="O26" s="81"/>
      <c r="Q26" s="17"/>
    </row>
    <row r="27" spans="1:17" ht="15.6" x14ac:dyDescent="0.3">
      <c r="A27" s="13"/>
      <c r="E27" s="86"/>
      <c r="F27" s="86"/>
      <c r="G27" s="86"/>
      <c r="H27" s="80"/>
      <c r="I27" s="88"/>
      <c r="O27" s="82"/>
      <c r="Q27" s="72" t="b">
        <f>IF(O26="Si",SUM(E26:H28,0))</f>
        <v>0</v>
      </c>
    </row>
    <row r="28" spans="1:17" ht="15.6" x14ac:dyDescent="0.3">
      <c r="A28" s="13"/>
      <c r="E28" s="87"/>
      <c r="F28" s="87"/>
      <c r="G28" s="87"/>
      <c r="H28" s="80"/>
      <c r="I28" s="88"/>
      <c r="O28" s="83"/>
      <c r="Q28" s="17"/>
    </row>
    <row r="29" spans="1:17" ht="16.2" thickBot="1" x14ac:dyDescent="0.35">
      <c r="A29" s="13"/>
      <c r="Q29" s="17"/>
    </row>
    <row r="30" spans="1:17" ht="15.6" x14ac:dyDescent="0.3">
      <c r="A30" s="12" t="s">
        <v>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6" t="s">
        <v>36</v>
      </c>
    </row>
    <row r="31" spans="1:17" ht="15.6" x14ac:dyDescent="0.3">
      <c r="A31" s="13"/>
      <c r="E31" s="4" t="s">
        <v>19</v>
      </c>
      <c r="O31" s="5" t="s">
        <v>60</v>
      </c>
      <c r="Q31" s="59">
        <v>21.2</v>
      </c>
    </row>
    <row r="32" spans="1:17" ht="15.6" x14ac:dyDescent="0.3">
      <c r="A32" s="13"/>
      <c r="E32" s="10" t="s">
        <v>20</v>
      </c>
      <c r="F32" s="10" t="s">
        <v>21</v>
      </c>
      <c r="G32" s="10" t="s">
        <v>13</v>
      </c>
      <c r="H32" s="10" t="s">
        <v>14</v>
      </c>
      <c r="I32" s="10" t="s">
        <v>15</v>
      </c>
      <c r="J32" s="10" t="s">
        <v>16</v>
      </c>
      <c r="K32" s="10" t="s">
        <v>17</v>
      </c>
      <c r="Q32" s="17"/>
    </row>
    <row r="33" spans="1:17" ht="15.6" x14ac:dyDescent="0.3">
      <c r="A33" s="13"/>
      <c r="E33" s="80"/>
      <c r="F33" s="80"/>
      <c r="G33" s="80"/>
      <c r="H33" s="80"/>
      <c r="I33" s="80"/>
      <c r="J33" s="80"/>
      <c r="K33" s="80"/>
      <c r="O33" s="81"/>
      <c r="Q33" s="17"/>
    </row>
    <row r="34" spans="1:17" ht="15.6" x14ac:dyDescent="0.3">
      <c r="A34" s="13"/>
      <c r="E34" s="80"/>
      <c r="F34" s="80"/>
      <c r="G34" s="80"/>
      <c r="H34" s="80"/>
      <c r="I34" s="80"/>
      <c r="J34" s="80"/>
      <c r="K34" s="80"/>
      <c r="O34" s="82"/>
      <c r="Q34" s="72" t="b">
        <f>IF(O33="Si",SUM(E33:K35,0))</f>
        <v>0</v>
      </c>
    </row>
    <row r="35" spans="1:17" ht="15.6" x14ac:dyDescent="0.3">
      <c r="A35" s="13"/>
      <c r="E35" s="80"/>
      <c r="F35" s="80"/>
      <c r="G35" s="80"/>
      <c r="H35" s="80"/>
      <c r="I35" s="80"/>
      <c r="J35" s="80"/>
      <c r="K35" s="80"/>
      <c r="O35" s="83"/>
      <c r="Q35" s="17"/>
    </row>
    <row r="36" spans="1:17" ht="15.6" x14ac:dyDescent="0.3">
      <c r="A36" s="13"/>
      <c r="Q36" s="17"/>
    </row>
    <row r="37" spans="1:17" ht="15.6" x14ac:dyDescent="0.3">
      <c r="A37" s="13"/>
      <c r="Q37" s="17"/>
    </row>
    <row r="38" spans="1:17" ht="15.6" x14ac:dyDescent="0.3">
      <c r="A38" s="13"/>
      <c r="Q38" s="17"/>
    </row>
    <row r="39" spans="1:17" ht="15.6" x14ac:dyDescent="0.3">
      <c r="A39" s="13"/>
      <c r="Q39" s="17"/>
    </row>
    <row r="40" spans="1:17" ht="15.6" x14ac:dyDescent="0.3">
      <c r="A40" s="13"/>
      <c r="Q40" s="17"/>
    </row>
    <row r="41" spans="1:17" ht="16.2" thickBot="1" x14ac:dyDescent="0.35">
      <c r="A41" s="1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18"/>
    </row>
    <row r="42" spans="1:17" ht="15.6" x14ac:dyDescent="0.3">
      <c r="A42" s="13" t="s">
        <v>4</v>
      </c>
      <c r="Q42" s="58" t="s">
        <v>36</v>
      </c>
    </row>
    <row r="43" spans="1:17" ht="15.6" x14ac:dyDescent="0.3">
      <c r="A43" s="13"/>
      <c r="E43" s="4" t="s">
        <v>22</v>
      </c>
      <c r="Q43" s="59">
        <v>31</v>
      </c>
    </row>
    <row r="44" spans="1:17" ht="15.6" x14ac:dyDescent="0.3">
      <c r="A44" s="13"/>
      <c r="E44" s="10" t="s">
        <v>23</v>
      </c>
      <c r="F44" s="10" t="s">
        <v>20</v>
      </c>
      <c r="G44" s="10" t="s">
        <v>21</v>
      </c>
      <c r="H44" s="10" t="s">
        <v>13</v>
      </c>
      <c r="I44" s="10" t="s">
        <v>14</v>
      </c>
      <c r="J44" s="10" t="s">
        <v>15</v>
      </c>
      <c r="K44" s="10" t="s">
        <v>16</v>
      </c>
      <c r="L44" s="10" t="s">
        <v>17</v>
      </c>
      <c r="M44" s="10" t="s">
        <v>18</v>
      </c>
      <c r="N44" s="5"/>
      <c r="Q44" s="17"/>
    </row>
    <row r="45" spans="1:17" ht="21" x14ac:dyDescent="0.3">
      <c r="A45" s="13"/>
      <c r="E45" s="80"/>
      <c r="F45" s="80"/>
      <c r="G45" s="80"/>
      <c r="H45" s="80"/>
      <c r="I45" s="80"/>
      <c r="J45" s="80"/>
      <c r="K45" s="80"/>
      <c r="L45" s="80"/>
      <c r="M45" s="80"/>
      <c r="N45" s="71"/>
      <c r="Q45" s="17"/>
    </row>
    <row r="46" spans="1:17" ht="21" x14ac:dyDescent="0.3">
      <c r="A46" s="13"/>
      <c r="E46" s="80"/>
      <c r="F46" s="80"/>
      <c r="G46" s="80"/>
      <c r="H46" s="80"/>
      <c r="I46" s="80"/>
      <c r="J46" s="80"/>
      <c r="K46" s="80"/>
      <c r="L46" s="80"/>
      <c r="M46" s="80"/>
      <c r="N46" s="71"/>
      <c r="Q46" s="17"/>
    </row>
    <row r="47" spans="1:17" ht="21" x14ac:dyDescent="0.3">
      <c r="A47" s="13"/>
      <c r="E47" s="80"/>
      <c r="F47" s="80"/>
      <c r="G47" s="80"/>
      <c r="H47" s="80"/>
      <c r="I47" s="80"/>
      <c r="J47" s="80"/>
      <c r="K47" s="80"/>
      <c r="L47" s="80"/>
      <c r="M47" s="80"/>
      <c r="N47" s="71"/>
      <c r="Q47" s="17"/>
    </row>
    <row r="48" spans="1:17" ht="15.6" x14ac:dyDescent="0.3">
      <c r="A48" s="13"/>
      <c r="Q48" s="17"/>
    </row>
    <row r="49" spans="1:17" ht="15.6" x14ac:dyDescent="0.3">
      <c r="A49" s="13"/>
      <c r="Q49" s="17"/>
    </row>
    <row r="50" spans="1:17" ht="15.6" x14ac:dyDescent="0.3">
      <c r="A50" s="13"/>
      <c r="Q50" s="17"/>
    </row>
    <row r="51" spans="1:17" ht="15.6" x14ac:dyDescent="0.3">
      <c r="A51" s="13"/>
      <c r="Q51" s="17"/>
    </row>
    <row r="52" spans="1:17" ht="15.6" x14ac:dyDescent="0.3">
      <c r="A52" s="13"/>
      <c r="Q52" s="17"/>
    </row>
    <row r="53" spans="1:17" ht="16.2" thickBot="1" x14ac:dyDescent="0.35">
      <c r="A53" s="1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18"/>
    </row>
    <row r="54" spans="1:17" ht="15.6" x14ac:dyDescent="0.3">
      <c r="A54" s="12" t="s">
        <v>30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16" t="s">
        <v>36</v>
      </c>
    </row>
    <row r="55" spans="1:17" ht="15.6" x14ac:dyDescent="0.3">
      <c r="A55" s="13"/>
      <c r="E55" s="4" t="s">
        <v>22</v>
      </c>
      <c r="Q55" s="17">
        <v>19</v>
      </c>
    </row>
    <row r="56" spans="1:17" ht="15.6" x14ac:dyDescent="0.3">
      <c r="A56" s="13"/>
      <c r="E56" s="10" t="s">
        <v>23</v>
      </c>
      <c r="F56" s="10" t="s">
        <v>20</v>
      </c>
      <c r="G56" s="10" t="s">
        <v>21</v>
      </c>
      <c r="H56" s="10" t="s">
        <v>13</v>
      </c>
      <c r="I56" s="10" t="s">
        <v>14</v>
      </c>
      <c r="J56" s="10" t="s">
        <v>15</v>
      </c>
      <c r="K56" s="10" t="s">
        <v>16</v>
      </c>
      <c r="L56" s="10" t="s">
        <v>17</v>
      </c>
      <c r="M56" s="10" t="s">
        <v>18</v>
      </c>
      <c r="N56" s="5"/>
      <c r="O56" s="5"/>
      <c r="Q56" s="17"/>
    </row>
    <row r="57" spans="1:17" ht="21" x14ac:dyDescent="0.3">
      <c r="A57" s="13"/>
      <c r="E57" s="80"/>
      <c r="F57" s="80"/>
      <c r="G57" s="80"/>
      <c r="H57" s="80"/>
      <c r="I57" s="80"/>
      <c r="J57" s="80"/>
      <c r="K57" s="80"/>
      <c r="L57" s="80"/>
      <c r="M57" s="80"/>
      <c r="N57" s="70"/>
      <c r="O57" s="70"/>
      <c r="Q57" s="17"/>
    </row>
    <row r="58" spans="1:17" ht="21" x14ac:dyDescent="0.3">
      <c r="A58" s="13"/>
      <c r="E58" s="80"/>
      <c r="F58" s="80"/>
      <c r="G58" s="80"/>
      <c r="H58" s="80"/>
      <c r="I58" s="80"/>
      <c r="J58" s="80"/>
      <c r="K58" s="80"/>
      <c r="L58" s="80"/>
      <c r="M58" s="80"/>
      <c r="N58" s="70"/>
      <c r="O58" s="70"/>
      <c r="Q58" s="17"/>
    </row>
    <row r="59" spans="1:17" ht="21" x14ac:dyDescent="0.3">
      <c r="A59" s="13"/>
      <c r="E59" s="80"/>
      <c r="F59" s="80"/>
      <c r="G59" s="80"/>
      <c r="H59" s="80"/>
      <c r="I59" s="80"/>
      <c r="J59" s="80"/>
      <c r="K59" s="80"/>
      <c r="L59" s="80"/>
      <c r="M59" s="80"/>
      <c r="N59" s="70"/>
      <c r="O59" s="70"/>
      <c r="Q59" s="17"/>
    </row>
    <row r="60" spans="1:17" ht="15.6" x14ac:dyDescent="0.3">
      <c r="A60" s="13"/>
      <c r="Q60" s="17"/>
    </row>
    <row r="61" spans="1:17" ht="15.6" x14ac:dyDescent="0.3">
      <c r="A61" s="13"/>
      <c r="Q61" s="17"/>
    </row>
    <row r="62" spans="1:17" ht="15.6" x14ac:dyDescent="0.3">
      <c r="A62" s="13"/>
      <c r="Q62" s="17"/>
    </row>
    <row r="63" spans="1:17" ht="15.6" x14ac:dyDescent="0.3">
      <c r="A63" s="13"/>
      <c r="Q63" s="17"/>
    </row>
    <row r="64" spans="1:17" ht="16.2" thickBot="1" x14ac:dyDescent="0.35">
      <c r="A64" s="1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18"/>
    </row>
    <row r="65" spans="1:17" ht="15.6" x14ac:dyDescent="0.3">
      <c r="A65" s="12" t="s">
        <v>5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16" t="s">
        <v>36</v>
      </c>
    </row>
    <row r="66" spans="1:17" ht="15.6" x14ac:dyDescent="0.3">
      <c r="A66" s="13"/>
      <c r="E66" s="4" t="s">
        <v>22</v>
      </c>
      <c r="Q66" s="59">
        <v>23.6</v>
      </c>
    </row>
    <row r="67" spans="1:17" ht="15.6" x14ac:dyDescent="0.3">
      <c r="A67" s="13"/>
      <c r="E67" s="10" t="s">
        <v>23</v>
      </c>
      <c r="F67" s="10" t="s">
        <v>20</v>
      </c>
      <c r="G67" s="10" t="s">
        <v>21</v>
      </c>
      <c r="H67" s="10" t="s">
        <v>13</v>
      </c>
      <c r="I67" s="10" t="s">
        <v>14</v>
      </c>
      <c r="J67" s="10" t="s">
        <v>15</v>
      </c>
      <c r="K67" s="10" t="s">
        <v>16</v>
      </c>
      <c r="L67" s="10" t="s">
        <v>17</v>
      </c>
      <c r="M67" s="10" t="s">
        <v>18</v>
      </c>
      <c r="N67" s="5"/>
      <c r="O67" s="5"/>
      <c r="Q67" s="17"/>
    </row>
    <row r="68" spans="1:17" ht="21" x14ac:dyDescent="0.3">
      <c r="A68" s="13"/>
      <c r="E68" s="80"/>
      <c r="F68" s="80"/>
      <c r="G68" s="80"/>
      <c r="H68" s="80"/>
      <c r="I68" s="80"/>
      <c r="J68" s="80"/>
      <c r="K68" s="80"/>
      <c r="L68" s="80"/>
      <c r="M68" s="80"/>
      <c r="N68" s="70"/>
      <c r="O68" s="70"/>
      <c r="Q68" s="17"/>
    </row>
    <row r="69" spans="1:17" ht="21" x14ac:dyDescent="0.3">
      <c r="A69" s="13"/>
      <c r="E69" s="80"/>
      <c r="F69" s="80"/>
      <c r="G69" s="80"/>
      <c r="H69" s="80"/>
      <c r="I69" s="80"/>
      <c r="J69" s="80"/>
      <c r="K69" s="80"/>
      <c r="L69" s="80"/>
      <c r="M69" s="80"/>
      <c r="N69" s="70"/>
      <c r="O69" s="70"/>
      <c r="Q69" s="17"/>
    </row>
    <row r="70" spans="1:17" ht="21" x14ac:dyDescent="0.3">
      <c r="A70" s="13"/>
      <c r="E70" s="80"/>
      <c r="F70" s="80"/>
      <c r="G70" s="80"/>
      <c r="H70" s="80"/>
      <c r="I70" s="80"/>
      <c r="J70" s="80"/>
      <c r="K70" s="80"/>
      <c r="L70" s="80"/>
      <c r="M70" s="80"/>
      <c r="N70" s="70"/>
      <c r="O70" s="70"/>
      <c r="Q70" s="17"/>
    </row>
    <row r="71" spans="1:17" ht="15.6" x14ac:dyDescent="0.3">
      <c r="A71" s="13"/>
      <c r="Q71" s="17"/>
    </row>
    <row r="72" spans="1:17" ht="15.6" x14ac:dyDescent="0.3">
      <c r="A72" s="13"/>
      <c r="Q72" s="17"/>
    </row>
    <row r="73" spans="1:17" ht="15.6" x14ac:dyDescent="0.3">
      <c r="A73" s="13"/>
      <c r="Q73" s="17"/>
    </row>
    <row r="74" spans="1:17" ht="16.2" thickBot="1" x14ac:dyDescent="0.35">
      <c r="A74" s="1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18"/>
    </row>
    <row r="75" spans="1:17" ht="15.6" x14ac:dyDescent="0.3">
      <c r="A75" s="12" t="s">
        <v>34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16" t="s">
        <v>36</v>
      </c>
    </row>
    <row r="76" spans="1:17" ht="15.6" x14ac:dyDescent="0.3">
      <c r="A76" s="13"/>
      <c r="E76" s="4" t="s">
        <v>19</v>
      </c>
      <c r="Q76" s="59">
        <v>23.6</v>
      </c>
    </row>
    <row r="77" spans="1:17" ht="15.6" x14ac:dyDescent="0.3">
      <c r="A77" s="13"/>
      <c r="E77" s="10" t="s">
        <v>23</v>
      </c>
      <c r="F77" s="10" t="s">
        <v>20</v>
      </c>
      <c r="G77" s="10" t="s">
        <v>21</v>
      </c>
      <c r="H77" s="10" t="s">
        <v>13</v>
      </c>
      <c r="I77" s="10" t="s">
        <v>14</v>
      </c>
      <c r="J77" s="10" t="s">
        <v>15</v>
      </c>
      <c r="K77" s="10" t="s">
        <v>16</v>
      </c>
      <c r="L77" s="10" t="s">
        <v>17</v>
      </c>
      <c r="M77" s="10" t="s">
        <v>18</v>
      </c>
      <c r="N77" s="5"/>
      <c r="O77" s="5"/>
      <c r="Q77" s="17"/>
    </row>
    <row r="78" spans="1:17" ht="21" x14ac:dyDescent="0.3">
      <c r="A78" s="13"/>
      <c r="E78" s="80"/>
      <c r="F78" s="80"/>
      <c r="G78" s="80"/>
      <c r="H78" s="80"/>
      <c r="I78" s="80"/>
      <c r="J78" s="80"/>
      <c r="K78" s="80"/>
      <c r="L78" s="80"/>
      <c r="M78" s="80"/>
      <c r="N78" s="70"/>
      <c r="O78" s="70"/>
      <c r="Q78" s="17"/>
    </row>
    <row r="79" spans="1:17" ht="21" x14ac:dyDescent="0.3">
      <c r="A79" s="13"/>
      <c r="E79" s="80"/>
      <c r="F79" s="80"/>
      <c r="G79" s="80"/>
      <c r="H79" s="80"/>
      <c r="I79" s="80"/>
      <c r="J79" s="80"/>
      <c r="K79" s="80"/>
      <c r="L79" s="80"/>
      <c r="M79" s="80"/>
      <c r="N79" s="70"/>
      <c r="O79" s="70"/>
      <c r="Q79" s="17"/>
    </row>
    <row r="80" spans="1:17" ht="21" x14ac:dyDescent="0.3">
      <c r="A80" s="13"/>
      <c r="E80" s="80"/>
      <c r="F80" s="80"/>
      <c r="G80" s="80"/>
      <c r="H80" s="80"/>
      <c r="I80" s="80"/>
      <c r="J80" s="80"/>
      <c r="K80" s="80"/>
      <c r="L80" s="80"/>
      <c r="M80" s="80"/>
      <c r="N80" s="70"/>
      <c r="O80" s="70"/>
      <c r="Q80" s="17"/>
    </row>
    <row r="81" spans="1:17" ht="15.6" x14ac:dyDescent="0.3">
      <c r="A81" s="13"/>
      <c r="Q81" s="17"/>
    </row>
    <row r="82" spans="1:17" ht="15.6" x14ac:dyDescent="0.3">
      <c r="A82" s="13"/>
      <c r="Q82" s="17"/>
    </row>
    <row r="83" spans="1:17" ht="15.6" x14ac:dyDescent="0.3">
      <c r="A83" s="13"/>
      <c r="Q83" s="17"/>
    </row>
    <row r="84" spans="1:17" ht="15.6" x14ac:dyDescent="0.3">
      <c r="A84" s="13"/>
      <c r="Q84" s="17"/>
    </row>
    <row r="85" spans="1:17" ht="16.2" thickBot="1" x14ac:dyDescent="0.35">
      <c r="A85" s="1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18"/>
    </row>
    <row r="86" spans="1:17" ht="15.6" x14ac:dyDescent="0.3">
      <c r="A86" s="12" t="s">
        <v>6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16" t="s">
        <v>36</v>
      </c>
    </row>
    <row r="87" spans="1:17" ht="15.6" x14ac:dyDescent="0.3">
      <c r="A87" s="13"/>
      <c r="E87" s="4" t="s">
        <v>19</v>
      </c>
      <c r="Q87" s="59">
        <v>18.2</v>
      </c>
    </row>
    <row r="88" spans="1:17" ht="15.6" x14ac:dyDescent="0.3">
      <c r="A88" s="13"/>
      <c r="E88" s="10" t="s">
        <v>23</v>
      </c>
      <c r="F88" s="10" t="s">
        <v>20</v>
      </c>
      <c r="G88" s="10" t="s">
        <v>21</v>
      </c>
      <c r="H88" s="10" t="s">
        <v>13</v>
      </c>
      <c r="I88" s="10" t="s">
        <v>14</v>
      </c>
      <c r="J88" s="10" t="s">
        <v>15</v>
      </c>
      <c r="K88" s="10" t="s">
        <v>16</v>
      </c>
      <c r="L88" s="10" t="s">
        <v>17</v>
      </c>
      <c r="Q88" s="17"/>
    </row>
    <row r="89" spans="1:17" ht="15.6" x14ac:dyDescent="0.3">
      <c r="A89" s="13"/>
      <c r="E89" s="80"/>
      <c r="F89" s="80"/>
      <c r="G89" s="80"/>
      <c r="H89" s="80"/>
      <c r="I89" s="80"/>
      <c r="J89" s="80"/>
      <c r="K89" s="80"/>
      <c r="L89" s="80"/>
      <c r="Q89" s="17"/>
    </row>
    <row r="90" spans="1:17" ht="15.6" x14ac:dyDescent="0.3">
      <c r="A90" s="13"/>
      <c r="E90" s="80"/>
      <c r="F90" s="80"/>
      <c r="G90" s="80"/>
      <c r="H90" s="80"/>
      <c r="I90" s="80"/>
      <c r="J90" s="80"/>
      <c r="K90" s="80"/>
      <c r="L90" s="80"/>
      <c r="Q90" s="17"/>
    </row>
    <row r="91" spans="1:17" ht="15.6" x14ac:dyDescent="0.3">
      <c r="A91" s="13"/>
      <c r="E91" s="80"/>
      <c r="F91" s="80"/>
      <c r="G91" s="80"/>
      <c r="H91" s="80"/>
      <c r="I91" s="80"/>
      <c r="J91" s="80"/>
      <c r="K91" s="80"/>
      <c r="L91" s="80"/>
      <c r="Q91" s="17"/>
    </row>
    <row r="92" spans="1:17" ht="15.6" x14ac:dyDescent="0.3">
      <c r="A92" s="13"/>
      <c r="Q92" s="17"/>
    </row>
    <row r="93" spans="1:17" ht="15.6" x14ac:dyDescent="0.3">
      <c r="A93" s="13"/>
      <c r="Q93" s="17"/>
    </row>
    <row r="94" spans="1:17" ht="15.6" x14ac:dyDescent="0.3">
      <c r="A94" s="13"/>
      <c r="Q94" s="17"/>
    </row>
    <row r="95" spans="1:17" ht="16.2" thickBot="1" x14ac:dyDescent="0.35">
      <c r="A95" s="1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18"/>
    </row>
    <row r="96" spans="1:17" ht="15.6" x14ac:dyDescent="0.3">
      <c r="A96" s="12" t="s">
        <v>7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16" t="s">
        <v>36</v>
      </c>
    </row>
    <row r="97" spans="1:17" ht="15.6" x14ac:dyDescent="0.3">
      <c r="A97" s="13"/>
      <c r="E97" s="4" t="s">
        <v>22</v>
      </c>
      <c r="O97" s="5" t="s">
        <v>60</v>
      </c>
      <c r="Q97" s="59">
        <v>36.299999999999997</v>
      </c>
    </row>
    <row r="98" spans="1:17" ht="15.6" x14ac:dyDescent="0.3">
      <c r="A98" s="13"/>
      <c r="E98" s="10" t="s">
        <v>23</v>
      </c>
      <c r="F98" s="10" t="s">
        <v>20</v>
      </c>
      <c r="G98" s="10" t="s">
        <v>21</v>
      </c>
      <c r="H98" s="10" t="s">
        <v>13</v>
      </c>
      <c r="I98" s="10" t="s">
        <v>14</v>
      </c>
      <c r="J98" s="10" t="s">
        <v>15</v>
      </c>
      <c r="K98" s="10" t="s">
        <v>16</v>
      </c>
      <c r="L98" s="10" t="s">
        <v>17</v>
      </c>
      <c r="M98" s="10" t="s">
        <v>18</v>
      </c>
      <c r="N98" s="5"/>
      <c r="Q98" s="17"/>
    </row>
    <row r="99" spans="1:17" ht="21" x14ac:dyDescent="0.3">
      <c r="A99" s="13"/>
      <c r="E99" s="80"/>
      <c r="F99" s="80"/>
      <c r="G99" s="80"/>
      <c r="H99" s="80"/>
      <c r="I99" s="80"/>
      <c r="J99" s="80"/>
      <c r="K99" s="80"/>
      <c r="L99" s="80"/>
      <c r="M99" s="80"/>
      <c r="N99" s="70"/>
      <c r="O99" s="81"/>
      <c r="Q99" s="17"/>
    </row>
    <row r="100" spans="1:17" ht="21" x14ac:dyDescent="0.3">
      <c r="A100" s="13"/>
      <c r="E100" s="80"/>
      <c r="F100" s="80"/>
      <c r="G100" s="80"/>
      <c r="H100" s="80"/>
      <c r="I100" s="80"/>
      <c r="J100" s="80"/>
      <c r="K100" s="80"/>
      <c r="L100" s="80"/>
      <c r="M100" s="80"/>
      <c r="N100" s="70"/>
      <c r="O100" s="82"/>
      <c r="Q100" s="72" t="b">
        <f>IF(O99="Si",SUM(E99:M101,0))</f>
        <v>0</v>
      </c>
    </row>
    <row r="101" spans="1:17" ht="21" x14ac:dyDescent="0.3">
      <c r="A101" s="13"/>
      <c r="E101" s="80"/>
      <c r="F101" s="80"/>
      <c r="G101" s="80"/>
      <c r="H101" s="80"/>
      <c r="I101" s="80"/>
      <c r="J101" s="80"/>
      <c r="K101" s="80"/>
      <c r="L101" s="80"/>
      <c r="M101" s="80"/>
      <c r="N101" s="70"/>
      <c r="O101" s="83"/>
      <c r="Q101" s="17"/>
    </row>
    <row r="102" spans="1:17" ht="15.6" x14ac:dyDescent="0.3">
      <c r="A102" s="13"/>
      <c r="Q102" s="17"/>
    </row>
    <row r="103" spans="1:17" ht="15.6" x14ac:dyDescent="0.3">
      <c r="A103" s="13"/>
      <c r="Q103" s="17"/>
    </row>
    <row r="104" spans="1:17" ht="15.6" x14ac:dyDescent="0.3">
      <c r="A104" s="13"/>
      <c r="Q104" s="17"/>
    </row>
    <row r="105" spans="1:17" ht="15.6" x14ac:dyDescent="0.3">
      <c r="A105" s="13"/>
      <c r="Q105" s="17"/>
    </row>
    <row r="106" spans="1:17" ht="15.6" x14ac:dyDescent="0.3">
      <c r="A106" s="13"/>
      <c r="Q106" s="17"/>
    </row>
    <row r="107" spans="1:17" ht="15.6" x14ac:dyDescent="0.3">
      <c r="A107" s="13"/>
      <c r="Q107" s="17"/>
    </row>
    <row r="108" spans="1:17" ht="16.2" thickBot="1" x14ac:dyDescent="0.35">
      <c r="A108" s="1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18"/>
    </row>
    <row r="109" spans="1:17" ht="15.6" x14ac:dyDescent="0.3">
      <c r="A109" s="12" t="s">
        <v>31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16" t="s">
        <v>36</v>
      </c>
    </row>
    <row r="110" spans="1:17" ht="15.6" x14ac:dyDescent="0.3">
      <c r="A110" s="13"/>
      <c r="E110" s="4" t="s">
        <v>22</v>
      </c>
      <c r="O110" s="5" t="s">
        <v>60</v>
      </c>
      <c r="Q110" s="59">
        <v>42.5</v>
      </c>
    </row>
    <row r="111" spans="1:17" ht="15.6" x14ac:dyDescent="0.3">
      <c r="A111" s="13"/>
      <c r="E111" s="10" t="s">
        <v>13</v>
      </c>
      <c r="F111" s="10" t="s">
        <v>14</v>
      </c>
      <c r="G111" s="10" t="s">
        <v>15</v>
      </c>
      <c r="H111" s="10" t="s">
        <v>16</v>
      </c>
      <c r="I111" s="10" t="s">
        <v>17</v>
      </c>
      <c r="J111" s="10" t="s">
        <v>18</v>
      </c>
      <c r="Q111" s="17"/>
    </row>
    <row r="112" spans="1:17" ht="15.6" x14ac:dyDescent="0.3">
      <c r="A112" s="13"/>
      <c r="E112" s="80"/>
      <c r="F112" s="80"/>
      <c r="G112" s="80"/>
      <c r="H112" s="80"/>
      <c r="I112" s="80"/>
      <c r="J112" s="80"/>
      <c r="O112" s="81"/>
      <c r="Q112" s="17"/>
    </row>
    <row r="113" spans="1:17" ht="15.6" x14ac:dyDescent="0.3">
      <c r="A113" s="13"/>
      <c r="E113" s="80"/>
      <c r="F113" s="80"/>
      <c r="G113" s="80"/>
      <c r="H113" s="80"/>
      <c r="I113" s="80"/>
      <c r="J113" s="80"/>
      <c r="O113" s="82"/>
      <c r="Q113" s="72" t="b">
        <f>IF(O112="Si",SUM(E112:J114,0))</f>
        <v>0</v>
      </c>
    </row>
    <row r="114" spans="1:17" ht="15.6" x14ac:dyDescent="0.3">
      <c r="A114" s="13"/>
      <c r="E114" s="80"/>
      <c r="F114" s="80"/>
      <c r="G114" s="80"/>
      <c r="H114" s="80"/>
      <c r="I114" s="80"/>
      <c r="J114" s="80"/>
      <c r="O114" s="83"/>
      <c r="Q114" s="17"/>
    </row>
    <row r="115" spans="1:17" ht="15.6" x14ac:dyDescent="0.3">
      <c r="A115" s="13"/>
      <c r="Q115" s="58"/>
    </row>
    <row r="116" spans="1:17" ht="15.6" x14ac:dyDescent="0.3">
      <c r="A116" s="13"/>
      <c r="Q116" s="58"/>
    </row>
    <row r="117" spans="1:17" ht="15.6" x14ac:dyDescent="0.3">
      <c r="A117" s="13"/>
      <c r="Q117" s="58"/>
    </row>
    <row r="118" spans="1:17" ht="15.6" x14ac:dyDescent="0.3">
      <c r="A118" s="13"/>
      <c r="Q118" s="58"/>
    </row>
    <row r="119" spans="1:17" ht="15.6" x14ac:dyDescent="0.3">
      <c r="A119" s="13"/>
      <c r="Q119" s="58"/>
    </row>
    <row r="120" spans="1:17" ht="15.6" x14ac:dyDescent="0.3">
      <c r="A120" s="13"/>
      <c r="Q120" s="58"/>
    </row>
    <row r="121" spans="1:17" ht="15.6" x14ac:dyDescent="0.3">
      <c r="A121" s="13"/>
      <c r="E121" s="4" t="s">
        <v>22</v>
      </c>
      <c r="O121" s="5" t="s">
        <v>60</v>
      </c>
      <c r="Q121" s="59">
        <v>42.5</v>
      </c>
    </row>
    <row r="122" spans="1:17" ht="15.6" x14ac:dyDescent="0.3">
      <c r="A122" s="13"/>
      <c r="E122" s="10" t="s">
        <v>13</v>
      </c>
      <c r="F122" s="10" t="s">
        <v>14</v>
      </c>
      <c r="G122" s="10" t="s">
        <v>15</v>
      </c>
      <c r="H122" s="10" t="s">
        <v>16</v>
      </c>
      <c r="I122" s="10" t="s">
        <v>17</v>
      </c>
      <c r="J122" s="10" t="s">
        <v>18</v>
      </c>
      <c r="Q122" s="17"/>
    </row>
    <row r="123" spans="1:17" ht="15.6" x14ac:dyDescent="0.3">
      <c r="A123" s="13"/>
      <c r="E123" s="80"/>
      <c r="F123" s="80"/>
      <c r="G123" s="80"/>
      <c r="H123" s="80"/>
      <c r="I123" s="80"/>
      <c r="J123" s="80"/>
      <c r="O123" s="81"/>
      <c r="Q123" s="17"/>
    </row>
    <row r="124" spans="1:17" ht="15.6" x14ac:dyDescent="0.3">
      <c r="A124" s="13"/>
      <c r="E124" s="80"/>
      <c r="F124" s="80"/>
      <c r="G124" s="80"/>
      <c r="H124" s="80"/>
      <c r="I124" s="80"/>
      <c r="J124" s="80"/>
      <c r="O124" s="82"/>
      <c r="Q124" s="72" t="b">
        <f>IF(O123="Si",SUM(E123:J125,0))</f>
        <v>0</v>
      </c>
    </row>
    <row r="125" spans="1:17" ht="15.6" x14ac:dyDescent="0.3">
      <c r="A125" s="13"/>
      <c r="E125" s="80"/>
      <c r="F125" s="80"/>
      <c r="G125" s="80"/>
      <c r="H125" s="80"/>
      <c r="I125" s="80"/>
      <c r="J125" s="80"/>
      <c r="O125" s="83"/>
      <c r="Q125" s="17"/>
    </row>
    <row r="126" spans="1:17" ht="15.6" x14ac:dyDescent="0.3">
      <c r="A126" s="13"/>
      <c r="Q126" s="17"/>
    </row>
    <row r="127" spans="1:17" ht="15.6" x14ac:dyDescent="0.3">
      <c r="A127" s="13"/>
      <c r="Q127" s="17"/>
    </row>
    <row r="128" spans="1:17" ht="15.6" x14ac:dyDescent="0.3">
      <c r="A128" s="13"/>
      <c r="Q128" s="17"/>
    </row>
    <row r="129" spans="1:17" ht="15.6" x14ac:dyDescent="0.3">
      <c r="A129" s="13"/>
      <c r="Q129" s="17"/>
    </row>
    <row r="130" spans="1:17" ht="16.2" thickBot="1" x14ac:dyDescent="0.35">
      <c r="A130" s="14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18"/>
    </row>
    <row r="131" spans="1:17" ht="15.6" x14ac:dyDescent="0.3">
      <c r="A131" s="12" t="s">
        <v>28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16" t="s">
        <v>36</v>
      </c>
    </row>
    <row r="132" spans="1:17" ht="15.6" x14ac:dyDescent="0.3">
      <c r="A132" s="13"/>
      <c r="E132" s="4" t="s">
        <v>22</v>
      </c>
      <c r="O132" s="5" t="s">
        <v>60</v>
      </c>
      <c r="Q132" s="59">
        <v>31</v>
      </c>
    </row>
    <row r="133" spans="1:17" ht="15.6" x14ac:dyDescent="0.3">
      <c r="A133" s="13"/>
      <c r="E133" s="10" t="s">
        <v>13</v>
      </c>
      <c r="F133" s="10" t="s">
        <v>14</v>
      </c>
      <c r="G133" s="10" t="s">
        <v>15</v>
      </c>
      <c r="H133" s="10" t="s">
        <v>16</v>
      </c>
      <c r="I133" s="10" t="s">
        <v>17</v>
      </c>
      <c r="J133" s="10" t="s">
        <v>18</v>
      </c>
      <c r="Q133" s="17"/>
    </row>
    <row r="134" spans="1:17" ht="15.6" x14ac:dyDescent="0.3">
      <c r="A134" s="13"/>
      <c r="E134" s="80"/>
      <c r="F134" s="80"/>
      <c r="G134" s="80"/>
      <c r="H134" s="80"/>
      <c r="I134" s="80"/>
      <c r="J134" s="80"/>
      <c r="O134" s="81"/>
      <c r="Q134" s="17"/>
    </row>
    <row r="135" spans="1:17" ht="15.6" x14ac:dyDescent="0.3">
      <c r="A135" s="13"/>
      <c r="E135" s="80"/>
      <c r="F135" s="80"/>
      <c r="G135" s="80"/>
      <c r="H135" s="80"/>
      <c r="I135" s="80"/>
      <c r="J135" s="80"/>
      <c r="O135" s="82"/>
      <c r="Q135" s="72" t="b">
        <f>IF(O134="Si",SUM(E134:J136,0))</f>
        <v>0</v>
      </c>
    </row>
    <row r="136" spans="1:17" ht="15.6" x14ac:dyDescent="0.3">
      <c r="A136" s="13"/>
      <c r="E136" s="80"/>
      <c r="F136" s="80"/>
      <c r="G136" s="80"/>
      <c r="H136" s="80"/>
      <c r="I136" s="80"/>
      <c r="J136" s="80"/>
      <c r="O136" s="83"/>
      <c r="Q136" s="17"/>
    </row>
    <row r="137" spans="1:17" ht="15.6" x14ac:dyDescent="0.3">
      <c r="A137" s="13"/>
      <c r="Q137" s="17"/>
    </row>
    <row r="138" spans="1:17" ht="15.6" x14ac:dyDescent="0.3">
      <c r="A138" s="13"/>
      <c r="E138" s="4" t="s">
        <v>19</v>
      </c>
      <c r="O138" s="5" t="s">
        <v>60</v>
      </c>
      <c r="Q138" s="17"/>
    </row>
    <row r="139" spans="1:17" ht="15.6" x14ac:dyDescent="0.3">
      <c r="A139" s="13"/>
      <c r="E139" s="10" t="s">
        <v>14</v>
      </c>
      <c r="F139" s="10" t="s">
        <v>15</v>
      </c>
      <c r="G139" s="10" t="s">
        <v>16</v>
      </c>
      <c r="H139" s="10" t="s">
        <v>17</v>
      </c>
      <c r="Q139" s="17"/>
    </row>
    <row r="140" spans="1:17" ht="15.6" x14ac:dyDescent="0.3">
      <c r="A140" s="13"/>
      <c r="E140" s="80"/>
      <c r="F140" s="80"/>
      <c r="G140" s="80"/>
      <c r="H140" s="80"/>
      <c r="O140" s="81"/>
      <c r="Q140" s="17"/>
    </row>
    <row r="141" spans="1:17" ht="15.6" x14ac:dyDescent="0.3">
      <c r="A141" s="13"/>
      <c r="E141" s="80"/>
      <c r="F141" s="80"/>
      <c r="G141" s="80"/>
      <c r="H141" s="80"/>
      <c r="O141" s="82"/>
      <c r="Q141" s="72" t="b">
        <f>IF(O140="Si",SUM(E140:H142,0))</f>
        <v>0</v>
      </c>
    </row>
    <row r="142" spans="1:17" ht="15.6" x14ac:dyDescent="0.3">
      <c r="A142" s="13"/>
      <c r="E142" s="80"/>
      <c r="F142" s="80"/>
      <c r="G142" s="80"/>
      <c r="H142" s="80"/>
      <c r="O142" s="83"/>
      <c r="Q142" s="17"/>
    </row>
    <row r="143" spans="1:17" ht="16.2" thickBot="1" x14ac:dyDescent="0.35">
      <c r="A143" s="14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18"/>
    </row>
    <row r="144" spans="1:17" ht="15.6" x14ac:dyDescent="0.3">
      <c r="A144" s="12" t="s">
        <v>29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16" t="s">
        <v>36</v>
      </c>
    </row>
    <row r="145" spans="1:17" ht="15.6" x14ac:dyDescent="0.3">
      <c r="A145" s="13"/>
      <c r="E145" s="4" t="s">
        <v>22</v>
      </c>
      <c r="O145" s="5" t="s">
        <v>60</v>
      </c>
      <c r="Q145" s="59">
        <v>48</v>
      </c>
    </row>
    <row r="146" spans="1:17" ht="15.6" x14ac:dyDescent="0.3">
      <c r="A146" s="13"/>
      <c r="E146" s="10" t="s">
        <v>23</v>
      </c>
      <c r="F146" s="10" t="s">
        <v>20</v>
      </c>
      <c r="G146" s="10" t="s">
        <v>21</v>
      </c>
      <c r="H146" s="10" t="s">
        <v>13</v>
      </c>
      <c r="I146" s="10" t="s">
        <v>14</v>
      </c>
      <c r="J146" s="10" t="s">
        <v>15</v>
      </c>
      <c r="K146" s="10" t="s">
        <v>16</v>
      </c>
      <c r="L146" s="10" t="s">
        <v>17</v>
      </c>
      <c r="M146" s="10" t="s">
        <v>18</v>
      </c>
      <c r="N146" s="5"/>
      <c r="Q146" s="17"/>
    </row>
    <row r="147" spans="1:17" ht="16.350000000000001" customHeight="1" x14ac:dyDescent="0.3">
      <c r="A147" s="13"/>
      <c r="E147" s="80"/>
      <c r="F147" s="80"/>
      <c r="G147" s="80"/>
      <c r="H147" s="80"/>
      <c r="I147" s="80"/>
      <c r="J147" s="80"/>
      <c r="K147" s="80"/>
      <c r="L147" s="80"/>
      <c r="M147" s="80"/>
      <c r="N147" s="70"/>
      <c r="O147" s="81"/>
      <c r="Q147" s="17"/>
    </row>
    <row r="148" spans="1:17" ht="16.350000000000001" customHeight="1" x14ac:dyDescent="0.3">
      <c r="A148" s="13"/>
      <c r="E148" s="80"/>
      <c r="F148" s="80"/>
      <c r="G148" s="80"/>
      <c r="H148" s="80"/>
      <c r="I148" s="80"/>
      <c r="J148" s="80"/>
      <c r="K148" s="80"/>
      <c r="L148" s="80"/>
      <c r="M148" s="80"/>
      <c r="N148" s="70"/>
      <c r="O148" s="82"/>
      <c r="Q148" s="72" t="b">
        <f>IF(O147="Si",SUM(E147:M149,0))</f>
        <v>0</v>
      </c>
    </row>
    <row r="149" spans="1:17" ht="16.350000000000001" customHeight="1" x14ac:dyDescent="0.3">
      <c r="A149" s="13"/>
      <c r="E149" s="80"/>
      <c r="F149" s="80"/>
      <c r="G149" s="80"/>
      <c r="H149" s="80"/>
      <c r="I149" s="80"/>
      <c r="J149" s="80"/>
      <c r="K149" s="80"/>
      <c r="L149" s="80"/>
      <c r="M149" s="80"/>
      <c r="N149" s="70"/>
      <c r="O149" s="83"/>
      <c r="Q149" s="17"/>
    </row>
    <row r="150" spans="1:17" ht="15.6" x14ac:dyDescent="0.3">
      <c r="A150" s="13"/>
      <c r="Q150" s="17"/>
    </row>
    <row r="151" spans="1:17" ht="15.6" x14ac:dyDescent="0.3">
      <c r="A151" s="13"/>
      <c r="Q151" s="17"/>
    </row>
    <row r="152" spans="1:17" ht="15.6" x14ac:dyDescent="0.3">
      <c r="A152" s="13"/>
      <c r="Q152" s="17"/>
    </row>
    <row r="153" spans="1:17" ht="15.6" x14ac:dyDescent="0.3">
      <c r="A153" s="13"/>
      <c r="Q153" s="17"/>
    </row>
    <row r="154" spans="1:17" ht="15.6" x14ac:dyDescent="0.3">
      <c r="A154" s="13"/>
      <c r="Q154" s="17"/>
    </row>
    <row r="155" spans="1:17" ht="16.2" thickBot="1" x14ac:dyDescent="0.35">
      <c r="A155" s="1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18"/>
    </row>
    <row r="156" spans="1:17" ht="15.6" x14ac:dyDescent="0.3">
      <c r="A156" s="12" t="s">
        <v>11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16" t="s">
        <v>36</v>
      </c>
    </row>
    <row r="157" spans="1:17" ht="15.6" x14ac:dyDescent="0.3">
      <c r="A157" s="13"/>
      <c r="E157" s="4" t="s">
        <v>22</v>
      </c>
      <c r="Q157" s="59">
        <v>23.6</v>
      </c>
    </row>
    <row r="158" spans="1:17" ht="15.6" x14ac:dyDescent="0.3">
      <c r="A158" s="13"/>
      <c r="E158" s="10" t="s">
        <v>23</v>
      </c>
      <c r="F158" s="10" t="s">
        <v>20</v>
      </c>
      <c r="G158" s="10" t="s">
        <v>21</v>
      </c>
      <c r="H158" s="10" t="s">
        <v>13</v>
      </c>
      <c r="I158" s="10" t="s">
        <v>14</v>
      </c>
      <c r="J158" s="10" t="s">
        <v>15</v>
      </c>
      <c r="K158" s="10" t="s">
        <v>16</v>
      </c>
      <c r="L158" s="10" t="s">
        <v>17</v>
      </c>
      <c r="M158" s="10" t="s">
        <v>18</v>
      </c>
      <c r="N158" s="5"/>
      <c r="O158" s="5"/>
      <c r="Q158" s="17"/>
    </row>
    <row r="159" spans="1:17" ht="16.350000000000001" customHeight="1" x14ac:dyDescent="0.3">
      <c r="A159" s="13"/>
      <c r="E159" s="80"/>
      <c r="F159" s="80"/>
      <c r="G159" s="80"/>
      <c r="H159" s="80"/>
      <c r="I159" s="80"/>
      <c r="J159" s="80"/>
      <c r="K159" s="80"/>
      <c r="L159" s="80"/>
      <c r="M159" s="80"/>
      <c r="N159" s="70"/>
      <c r="O159" s="70"/>
      <c r="Q159" s="17"/>
    </row>
    <row r="160" spans="1:17" ht="16.350000000000001" customHeight="1" x14ac:dyDescent="0.3">
      <c r="A160" s="13"/>
      <c r="E160" s="80"/>
      <c r="F160" s="80"/>
      <c r="G160" s="80"/>
      <c r="H160" s="80"/>
      <c r="I160" s="80"/>
      <c r="J160" s="80"/>
      <c r="K160" s="80"/>
      <c r="L160" s="80"/>
      <c r="M160" s="80"/>
      <c r="N160" s="70"/>
      <c r="O160" s="70"/>
      <c r="Q160" s="17"/>
    </row>
    <row r="161" spans="1:17" ht="16.350000000000001" customHeight="1" x14ac:dyDescent="0.3">
      <c r="A161" s="13"/>
      <c r="E161" s="80"/>
      <c r="F161" s="80"/>
      <c r="G161" s="80"/>
      <c r="H161" s="80"/>
      <c r="I161" s="80"/>
      <c r="J161" s="80"/>
      <c r="K161" s="80"/>
      <c r="L161" s="80"/>
      <c r="M161" s="80"/>
      <c r="N161" s="70"/>
      <c r="O161" s="70"/>
      <c r="Q161" s="17"/>
    </row>
    <row r="162" spans="1:17" ht="15.6" x14ac:dyDescent="0.3">
      <c r="A162" s="13"/>
      <c r="Q162" s="17"/>
    </row>
    <row r="163" spans="1:17" ht="15.6" x14ac:dyDescent="0.3">
      <c r="A163" s="13"/>
      <c r="Q163" s="17"/>
    </row>
    <row r="164" spans="1:17" ht="15.6" x14ac:dyDescent="0.3">
      <c r="A164" s="13"/>
      <c r="Q164" s="17"/>
    </row>
    <row r="165" spans="1:17" ht="15.6" x14ac:dyDescent="0.3">
      <c r="A165" s="13"/>
      <c r="Q165" s="17"/>
    </row>
    <row r="166" spans="1:17" ht="15.6" x14ac:dyDescent="0.3">
      <c r="A166" s="13"/>
      <c r="Q166" s="17"/>
    </row>
    <row r="167" spans="1:17" ht="16.2" thickBot="1" x14ac:dyDescent="0.35">
      <c r="A167" s="14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18"/>
    </row>
    <row r="168" spans="1:17" ht="15.6" x14ac:dyDescent="0.3">
      <c r="A168" s="12" t="s">
        <v>8</v>
      </c>
      <c r="B168" s="3"/>
      <c r="C168" s="3"/>
      <c r="D168" s="3"/>
      <c r="E168" s="3"/>
      <c r="F168" s="3"/>
      <c r="G168" s="7"/>
      <c r="H168" s="7"/>
      <c r="I168" s="3"/>
      <c r="J168" s="3"/>
      <c r="K168" s="3"/>
      <c r="L168" s="3"/>
      <c r="M168" s="3"/>
      <c r="N168" s="3"/>
      <c r="O168" s="3"/>
      <c r="P168" s="3"/>
      <c r="Q168" s="16" t="s">
        <v>36</v>
      </c>
    </row>
    <row r="169" spans="1:17" ht="15.6" x14ac:dyDescent="0.3">
      <c r="A169" s="13"/>
      <c r="E169" s="19" t="s">
        <v>37</v>
      </c>
      <c r="F169" s="5"/>
      <c r="Q169" s="59">
        <v>6.1</v>
      </c>
    </row>
    <row r="170" spans="1:17" ht="15.6" x14ac:dyDescent="0.3">
      <c r="A170" s="13"/>
      <c r="E170" s="80"/>
      <c r="F170" s="8"/>
      <c r="Q170" s="17"/>
    </row>
    <row r="171" spans="1:17" ht="15.6" x14ac:dyDescent="0.3">
      <c r="A171" s="13"/>
      <c r="E171" s="80"/>
      <c r="F171" s="8"/>
      <c r="Q171" s="17"/>
    </row>
    <row r="172" spans="1:17" ht="15.6" x14ac:dyDescent="0.3">
      <c r="A172" s="13"/>
      <c r="E172" s="80"/>
      <c r="F172" s="8"/>
      <c r="Q172" s="17"/>
    </row>
    <row r="173" spans="1:17" ht="15.6" x14ac:dyDescent="0.3">
      <c r="A173" s="13"/>
      <c r="Q173" s="58" t="s">
        <v>36</v>
      </c>
    </row>
    <row r="174" spans="1:17" ht="15.6" x14ac:dyDescent="0.3">
      <c r="A174" s="13"/>
      <c r="E174" s="90" t="s">
        <v>26</v>
      </c>
      <c r="F174" s="90"/>
      <c r="Q174" s="59">
        <v>14.5</v>
      </c>
    </row>
    <row r="175" spans="1:17" ht="15.6" x14ac:dyDescent="0.3">
      <c r="A175" s="13"/>
      <c r="E175" s="10" t="s">
        <v>24</v>
      </c>
      <c r="F175" s="10" t="s">
        <v>25</v>
      </c>
      <c r="Q175" s="17"/>
    </row>
    <row r="176" spans="1:17" ht="15.6" x14ac:dyDescent="0.3">
      <c r="A176" s="13"/>
      <c r="E176" s="80"/>
      <c r="F176" s="80"/>
      <c r="Q176" s="17"/>
    </row>
    <row r="177" spans="1:17" ht="15.6" x14ac:dyDescent="0.3">
      <c r="A177" s="13"/>
      <c r="E177" s="80"/>
      <c r="F177" s="80"/>
      <c r="Q177" s="17"/>
    </row>
    <row r="178" spans="1:17" ht="15.6" x14ac:dyDescent="0.3">
      <c r="A178" s="13"/>
      <c r="E178" s="80"/>
      <c r="F178" s="80"/>
      <c r="Q178" s="17"/>
    </row>
    <row r="179" spans="1:17" ht="16.2" thickBot="1" x14ac:dyDescent="0.35">
      <c r="A179" s="14"/>
      <c r="B179" s="6"/>
      <c r="C179" s="6"/>
      <c r="D179" s="6"/>
      <c r="E179" s="11"/>
      <c r="F179" s="1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18"/>
    </row>
    <row r="180" spans="1:17" ht="15.6" x14ac:dyDescent="0.3">
      <c r="A180" s="12" t="s">
        <v>32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16" t="s">
        <v>36</v>
      </c>
    </row>
    <row r="181" spans="1:17" ht="15.6" x14ac:dyDescent="0.3">
      <c r="A181" s="13"/>
      <c r="E181" s="5" t="s">
        <v>27</v>
      </c>
      <c r="Q181" s="59">
        <v>13.5</v>
      </c>
    </row>
    <row r="182" spans="1:17" ht="15.6" x14ac:dyDescent="0.3">
      <c r="A182" s="13"/>
      <c r="E182" s="85"/>
      <c r="Q182" s="17"/>
    </row>
    <row r="183" spans="1:17" ht="15.6" x14ac:dyDescent="0.3">
      <c r="A183" s="13"/>
      <c r="E183" s="86"/>
      <c r="Q183" s="17"/>
    </row>
    <row r="184" spans="1:17" ht="15.6" x14ac:dyDescent="0.3">
      <c r="A184" s="13"/>
      <c r="E184" s="87"/>
      <c r="Q184" s="17"/>
    </row>
    <row r="185" spans="1:17" ht="15.6" x14ac:dyDescent="0.3">
      <c r="A185" s="13"/>
      <c r="Q185" s="58" t="s">
        <v>36</v>
      </c>
    </row>
    <row r="186" spans="1:17" ht="15.6" x14ac:dyDescent="0.3">
      <c r="A186" s="13"/>
      <c r="E186" s="89" t="s">
        <v>33</v>
      </c>
      <c r="F186" s="89"/>
      <c r="G186" s="89"/>
      <c r="Q186" s="59">
        <v>9.6999999999999993</v>
      </c>
    </row>
    <row r="187" spans="1:17" ht="15.6" x14ac:dyDescent="0.3">
      <c r="A187" s="13"/>
      <c r="E187" s="10" t="s">
        <v>14</v>
      </c>
      <c r="F187" s="10" t="s">
        <v>15</v>
      </c>
      <c r="G187" s="10" t="s">
        <v>16</v>
      </c>
      <c r="Q187" s="17"/>
    </row>
    <row r="188" spans="1:17" ht="15.6" x14ac:dyDescent="0.3">
      <c r="A188" s="13"/>
      <c r="E188" s="80"/>
      <c r="F188" s="80"/>
      <c r="G188" s="80"/>
      <c r="Q188" s="17"/>
    </row>
    <row r="189" spans="1:17" ht="15.6" x14ac:dyDescent="0.3">
      <c r="A189" s="13"/>
      <c r="E189" s="80"/>
      <c r="F189" s="80"/>
      <c r="G189" s="80"/>
      <c r="Q189" s="17"/>
    </row>
    <row r="190" spans="1:17" ht="15.6" x14ac:dyDescent="0.3">
      <c r="A190" s="13"/>
      <c r="E190" s="80"/>
      <c r="F190" s="80"/>
      <c r="G190" s="80"/>
      <c r="Q190" s="17"/>
    </row>
    <row r="191" spans="1:17" ht="16.2" thickBot="1" x14ac:dyDescent="0.35">
      <c r="A191" s="14"/>
      <c r="B191" s="6"/>
      <c r="C191" s="6"/>
      <c r="D191" s="6"/>
      <c r="E191" s="11"/>
      <c r="F191" s="11"/>
      <c r="G191" s="11"/>
      <c r="H191" s="6"/>
      <c r="I191" s="6"/>
      <c r="J191" s="6"/>
      <c r="K191" s="6"/>
      <c r="L191" s="6"/>
      <c r="M191" s="6"/>
      <c r="N191" s="6"/>
      <c r="O191" s="6"/>
      <c r="P191" s="6"/>
      <c r="Q191" s="18"/>
    </row>
  </sheetData>
  <sheetProtection algorithmName="SHA-512" hashValue="M+cO0pi5vuEwd3Du3lNl4DrD7yn7VYnUx47OB0BdiIfgJa7M4o1VCS3JuMSVEoCOQtFnB8XZP187mSlstv92Xw==" saltValue="54QmVs1Voolhs4w3f5O/zg==" spinCount="100000" sheet="1" objects="1" scenarios="1"/>
  <mergeCells count="142">
    <mergeCell ref="I147:I149"/>
    <mergeCell ref="J147:J149"/>
    <mergeCell ref="K147:K149"/>
    <mergeCell ref="L147:L149"/>
    <mergeCell ref="E188:E190"/>
    <mergeCell ref="F188:F190"/>
    <mergeCell ref="H159:H161"/>
    <mergeCell ref="I159:I161"/>
    <mergeCell ref="J159:J161"/>
    <mergeCell ref="K159:K161"/>
    <mergeCell ref="L159:L161"/>
    <mergeCell ref="E182:E184"/>
    <mergeCell ref="E174:F174"/>
    <mergeCell ref="G188:G190"/>
    <mergeCell ref="E147:E149"/>
    <mergeCell ref="M159:M161"/>
    <mergeCell ref="E159:E161"/>
    <mergeCell ref="F159:F161"/>
    <mergeCell ref="G159:G161"/>
    <mergeCell ref="E186:G186"/>
    <mergeCell ref="E176:E178"/>
    <mergeCell ref="F176:F178"/>
    <mergeCell ref="L89:L91"/>
    <mergeCell ref="K99:K101"/>
    <mergeCell ref="L99:L101"/>
    <mergeCell ref="M99:M101"/>
    <mergeCell ref="E170:E172"/>
    <mergeCell ref="E99:E101"/>
    <mergeCell ref="F99:F101"/>
    <mergeCell ref="G99:G101"/>
    <mergeCell ref="H99:H101"/>
    <mergeCell ref="I99:I101"/>
    <mergeCell ref="J99:J101"/>
    <mergeCell ref="J89:J91"/>
    <mergeCell ref="K89:K91"/>
    <mergeCell ref="E140:E142"/>
    <mergeCell ref="F140:F142"/>
    <mergeCell ref="G140:G142"/>
    <mergeCell ref="L45:L47"/>
    <mergeCell ref="M45:M47"/>
    <mergeCell ref="E78:E80"/>
    <mergeCell ref="F78:F80"/>
    <mergeCell ref="G78:G80"/>
    <mergeCell ref="H78:H80"/>
    <mergeCell ref="I78:I80"/>
    <mergeCell ref="J78:J80"/>
    <mergeCell ref="K78:K80"/>
    <mergeCell ref="L78:L80"/>
    <mergeCell ref="E68:E70"/>
    <mergeCell ref="F68:F70"/>
    <mergeCell ref="G68:G70"/>
    <mergeCell ref="H68:H70"/>
    <mergeCell ref="I68:I70"/>
    <mergeCell ref="J68:J70"/>
    <mergeCell ref="M78:M80"/>
    <mergeCell ref="J45:J47"/>
    <mergeCell ref="K45:K47"/>
    <mergeCell ref="A1:Q1"/>
    <mergeCell ref="G13:G15"/>
    <mergeCell ref="F13:F15"/>
    <mergeCell ref="E13:E15"/>
    <mergeCell ref="E26:E28"/>
    <mergeCell ref="K68:K70"/>
    <mergeCell ref="L68:L70"/>
    <mergeCell ref="M68:M70"/>
    <mergeCell ref="E57:E59"/>
    <mergeCell ref="F57:F59"/>
    <mergeCell ref="G57:G59"/>
    <mergeCell ref="H57:H59"/>
    <mergeCell ref="I57:I59"/>
    <mergeCell ref="J57:J59"/>
    <mergeCell ref="K57:K59"/>
    <mergeCell ref="L57:L59"/>
    <mergeCell ref="J7:J9"/>
    <mergeCell ref="H13:H15"/>
    <mergeCell ref="J20:J22"/>
    <mergeCell ref="F26:F28"/>
    <mergeCell ref="G26:G28"/>
    <mergeCell ref="H26:H28"/>
    <mergeCell ref="I26:I28"/>
    <mergeCell ref="J33:J35"/>
    <mergeCell ref="O147:O149"/>
    <mergeCell ref="G134:G136"/>
    <mergeCell ref="H134:H136"/>
    <mergeCell ref="I134:I136"/>
    <mergeCell ref="J134:J136"/>
    <mergeCell ref="H140:H142"/>
    <mergeCell ref="E134:E136"/>
    <mergeCell ref="O140:O142"/>
    <mergeCell ref="M57:M59"/>
    <mergeCell ref="M147:M149"/>
    <mergeCell ref="E123:E125"/>
    <mergeCell ref="F123:F125"/>
    <mergeCell ref="G123:G125"/>
    <mergeCell ref="E112:E114"/>
    <mergeCell ref="F112:F114"/>
    <mergeCell ref="G112:G114"/>
    <mergeCell ref="H112:H114"/>
    <mergeCell ref="I112:I114"/>
    <mergeCell ref="J112:J114"/>
    <mergeCell ref="J123:J125"/>
    <mergeCell ref="F147:F149"/>
    <mergeCell ref="G147:G149"/>
    <mergeCell ref="H147:H149"/>
    <mergeCell ref="F134:F136"/>
    <mergeCell ref="O26:O28"/>
    <mergeCell ref="O33:O35"/>
    <mergeCell ref="O99:O101"/>
    <mergeCell ref="O112:O114"/>
    <mergeCell ref="O123:O125"/>
    <mergeCell ref="O134:O136"/>
    <mergeCell ref="E45:E47"/>
    <mergeCell ref="F45:F47"/>
    <mergeCell ref="G45:G47"/>
    <mergeCell ref="H45:H47"/>
    <mergeCell ref="I45:I47"/>
    <mergeCell ref="H123:H125"/>
    <mergeCell ref="I123:I125"/>
    <mergeCell ref="E33:E35"/>
    <mergeCell ref="K33:K35"/>
    <mergeCell ref="F33:F35"/>
    <mergeCell ref="G33:G35"/>
    <mergeCell ref="H33:H35"/>
    <mergeCell ref="I33:I35"/>
    <mergeCell ref="E89:E91"/>
    <mergeCell ref="F89:F91"/>
    <mergeCell ref="G89:G91"/>
    <mergeCell ref="H89:H91"/>
    <mergeCell ref="I89:I91"/>
    <mergeCell ref="E7:E9"/>
    <mergeCell ref="F7:F9"/>
    <mergeCell ref="G7:G9"/>
    <mergeCell ref="H7:H9"/>
    <mergeCell ref="I7:I9"/>
    <mergeCell ref="E20:E22"/>
    <mergeCell ref="O7:O9"/>
    <mergeCell ref="O13:O15"/>
    <mergeCell ref="O20:O22"/>
    <mergeCell ref="G20:G22"/>
    <mergeCell ref="H20:H22"/>
    <mergeCell ref="I20:I22"/>
    <mergeCell ref="F20:F22"/>
  </mergeCells>
  <dataValidations count="1">
    <dataValidation type="list" allowBlank="1" showInputMessage="1" showErrorMessage="1" sqref="O7 O147 O33 O26 O20 O13 O99 O112 O123 O134 O140" xr:uid="{00000000-0002-0000-0100-000000000000}">
      <formula1>$T$2:$T$3</formula1>
    </dataValidation>
  </dataValidations>
  <hyperlinks>
    <hyperlink ref="A2" r:id="rId1" tooltip="Catálogo Custom 42K" xr:uid="{00000000-0004-0000-0100-000000000000}"/>
  </hyperlinks>
  <printOptions horizontalCentered="1"/>
  <pageMargins left="0.31496062992125984" right="0.31496062992125984" top="0.35433070866141736" bottom="0.35433070866141736" header="0.11811023622047245" footer="0.11811023622047245"/>
  <pageSetup paperSize="9" scale="60" fitToHeight="19" orientation="landscape" verticalDpi="300" r:id="rId2"/>
  <headerFooter>
    <oddFooter>&amp;C&amp;P de &amp;N</oddFooter>
  </headerFooter>
  <rowBreaks count="4" manualBreakCount="4">
    <brk id="41" max="14" man="1"/>
    <brk id="85" max="14" man="1"/>
    <brk id="130" max="14" man="1"/>
    <brk id="167" max="14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Resumen Pedido</vt:lpstr>
      <vt:lpstr>Ropa</vt:lpstr>
      <vt:lpstr>'Resumen Pedido'!Área_de_impresión</vt:lpstr>
      <vt:lpstr>Ropa!Área_de_impresión</vt:lpstr>
      <vt:lpstr>Ropa!Títulos_a_imprimir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 Molina</dc:creator>
  <cp:lastModifiedBy>Beatriz Garcés Mayor</cp:lastModifiedBy>
  <cp:lastPrinted>2025-06-18T20:16:19Z</cp:lastPrinted>
  <dcterms:created xsi:type="dcterms:W3CDTF">2025-05-21T18:43:45Z</dcterms:created>
  <dcterms:modified xsi:type="dcterms:W3CDTF">2025-06-19T09:20:57Z</dcterms:modified>
</cp:coreProperties>
</file>